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ПОП  2019-2020 Косиха\опоп Повар косиха\"/>
    </mc:Choice>
  </mc:AlternateContent>
  <bookViews>
    <workbookView xWindow="480" yWindow="615" windowWidth="15480" windowHeight="8715"/>
  </bookViews>
  <sheets>
    <sheet name="Повар 1 курс" sheetId="1" r:id="rId1"/>
    <sheet name="Повар 2 курс " sheetId="6" r:id="rId2"/>
    <sheet name="Повар 3 курс  " sheetId="7" r:id="rId3"/>
    <sheet name="Повар 4 курс   " sheetId="8" r:id="rId4"/>
  </sheets>
  <calcPr calcId="162913"/>
</workbook>
</file>

<file path=xl/calcChain.xml><?xml version="1.0" encoding="utf-8"?>
<calcChain xmlns="http://schemas.openxmlformats.org/spreadsheetml/2006/main">
  <c r="P21" i="8" l="1"/>
  <c r="R11" i="1"/>
  <c r="AV101" i="8" l="1"/>
  <c r="U101" i="8"/>
  <c r="AW101" i="8" s="1"/>
  <c r="AU34" i="8" l="1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AV51" i="8"/>
  <c r="U51" i="8"/>
  <c r="AV100" i="8"/>
  <c r="U100" i="8"/>
  <c r="AV99" i="8"/>
  <c r="U99" i="8"/>
  <c r="AV98" i="8"/>
  <c r="U98" i="8"/>
  <c r="AV97" i="8"/>
  <c r="U97" i="8"/>
  <c r="AV96" i="8"/>
  <c r="U96" i="8"/>
  <c r="AV95" i="8"/>
  <c r="U95" i="8"/>
  <c r="AW95" i="8" s="1"/>
  <c r="AV94" i="8"/>
  <c r="U94" i="8"/>
  <c r="AW94" i="8" s="1"/>
  <c r="AU93" i="8"/>
  <c r="AT93" i="8"/>
  <c r="AS93" i="8"/>
  <c r="AR93" i="8"/>
  <c r="AQ93" i="8"/>
  <c r="AP93" i="8"/>
  <c r="AO93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AU92" i="8"/>
  <c r="AT92" i="8"/>
  <c r="AS92" i="8"/>
  <c r="AR92" i="8"/>
  <c r="AQ92" i="8"/>
  <c r="AP92" i="8"/>
  <c r="AO92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AV91" i="8"/>
  <c r="U91" i="8"/>
  <c r="AW91" i="8" s="1"/>
  <c r="AV90" i="8"/>
  <c r="U90" i="8"/>
  <c r="AV89" i="8"/>
  <c r="U89" i="8"/>
  <c r="AW89" i="8" s="1"/>
  <c r="AV88" i="8"/>
  <c r="U88" i="8"/>
  <c r="AW88" i="8" s="1"/>
  <c r="AV87" i="8"/>
  <c r="U87" i="8"/>
  <c r="AW87" i="8" s="1"/>
  <c r="AV86" i="8"/>
  <c r="U86" i="8"/>
  <c r="AW86" i="8" s="1"/>
  <c r="AV85" i="8"/>
  <c r="U85" i="8"/>
  <c r="AW85" i="8" s="1"/>
  <c r="AU84" i="8"/>
  <c r="AT84" i="8"/>
  <c r="AS84" i="8"/>
  <c r="AR84" i="8"/>
  <c r="AQ84" i="8"/>
  <c r="AP84" i="8"/>
  <c r="AO84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AU83" i="8"/>
  <c r="AT83" i="8"/>
  <c r="AS83" i="8"/>
  <c r="AR83" i="8"/>
  <c r="AQ83" i="8"/>
  <c r="AP83" i="8"/>
  <c r="AO83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AV82" i="8"/>
  <c r="U82" i="8"/>
  <c r="AW82" i="8" s="1"/>
  <c r="AV81" i="8"/>
  <c r="U81" i="8"/>
  <c r="AW81" i="8" s="1"/>
  <c r="AV80" i="8"/>
  <c r="U80" i="8"/>
  <c r="AW80" i="8" s="1"/>
  <c r="AV79" i="8"/>
  <c r="U79" i="8"/>
  <c r="AW79" i="8" s="1"/>
  <c r="AV78" i="8"/>
  <c r="U78" i="8"/>
  <c r="AW78" i="8" s="1"/>
  <c r="AV77" i="8"/>
  <c r="U77" i="8"/>
  <c r="AV76" i="8"/>
  <c r="U76" i="8"/>
  <c r="AW76" i="8" s="1"/>
  <c r="AU75" i="8"/>
  <c r="AT75" i="8"/>
  <c r="AS75" i="8"/>
  <c r="AR75" i="8"/>
  <c r="AQ75" i="8"/>
  <c r="AP75" i="8"/>
  <c r="AO75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AV73" i="8"/>
  <c r="U73" i="8"/>
  <c r="AW73" i="8" s="1"/>
  <c r="AV72" i="8"/>
  <c r="U72" i="8"/>
  <c r="AW72" i="8" s="1"/>
  <c r="AV71" i="8"/>
  <c r="U71" i="8"/>
  <c r="AW71" i="8" s="1"/>
  <c r="AV70" i="8"/>
  <c r="U70" i="8"/>
  <c r="AW70" i="8" s="1"/>
  <c r="AV69" i="8"/>
  <c r="U69" i="8"/>
  <c r="AW69" i="8" s="1"/>
  <c r="AV68" i="8"/>
  <c r="U68" i="8"/>
  <c r="AW68" i="8" s="1"/>
  <c r="AV67" i="8"/>
  <c r="U67" i="8"/>
  <c r="AW67" i="8" s="1"/>
  <c r="AU66" i="8"/>
  <c r="AT66" i="8"/>
  <c r="AS66" i="8"/>
  <c r="AR66" i="8"/>
  <c r="AQ66" i="8"/>
  <c r="AP66" i="8"/>
  <c r="AO66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AU65" i="8"/>
  <c r="AT65" i="8"/>
  <c r="AS65" i="8"/>
  <c r="AR65" i="8"/>
  <c r="AQ65" i="8"/>
  <c r="AP65" i="8"/>
  <c r="AO65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U65" i="8" s="1"/>
  <c r="AV64" i="8"/>
  <c r="U64" i="8"/>
  <c r="AW64" i="8" s="1"/>
  <c r="AV63" i="8"/>
  <c r="U63" i="8"/>
  <c r="AW63" i="8" s="1"/>
  <c r="AV62" i="8"/>
  <c r="U62" i="8"/>
  <c r="AW62" i="8" s="1"/>
  <c r="AV61" i="8"/>
  <c r="U61" i="8"/>
  <c r="AW61" i="8" s="1"/>
  <c r="AV60" i="8"/>
  <c r="U60" i="8"/>
  <c r="AW60" i="8" s="1"/>
  <c r="AV59" i="8"/>
  <c r="U59" i="8"/>
  <c r="AW59" i="8" s="1"/>
  <c r="AV58" i="8"/>
  <c r="U58" i="8"/>
  <c r="AW58" i="8" s="1"/>
  <c r="AU57" i="8"/>
  <c r="AU55" i="8" s="1"/>
  <c r="AT57" i="8"/>
  <c r="AT55" i="8" s="1"/>
  <c r="AS57" i="8"/>
  <c r="AR57" i="8"/>
  <c r="AQ57" i="8"/>
  <c r="AQ55" i="8" s="1"/>
  <c r="AP57" i="8"/>
  <c r="AP55" i="8" s="1"/>
  <c r="AO57" i="8"/>
  <c r="AN57" i="8"/>
  <c r="AM57" i="8"/>
  <c r="AM55" i="8" s="1"/>
  <c r="AL57" i="8"/>
  <c r="AL55" i="8" s="1"/>
  <c r="AK57" i="8"/>
  <c r="AJ57" i="8"/>
  <c r="AI57" i="8"/>
  <c r="AI55" i="8" s="1"/>
  <c r="AH57" i="8"/>
  <c r="AH55" i="8" s="1"/>
  <c r="AG57" i="8"/>
  <c r="AF57" i="8"/>
  <c r="AE57" i="8"/>
  <c r="AE55" i="8" s="1"/>
  <c r="AD57" i="8"/>
  <c r="AD55" i="8" s="1"/>
  <c r="AC57" i="8"/>
  <c r="AB57" i="8"/>
  <c r="AA57" i="8"/>
  <c r="AA55" i="8" s="1"/>
  <c r="Z57" i="8"/>
  <c r="Z55" i="8" s="1"/>
  <c r="Y57" i="8"/>
  <c r="X57" i="8"/>
  <c r="T57" i="8"/>
  <c r="T55" i="8" s="1"/>
  <c r="S57" i="8"/>
  <c r="S55" i="8" s="1"/>
  <c r="R57" i="8"/>
  <c r="Q57" i="8"/>
  <c r="P57" i="8"/>
  <c r="P55" i="8" s="1"/>
  <c r="O57" i="8"/>
  <c r="O55" i="8" s="1"/>
  <c r="N57" i="8"/>
  <c r="M57" i="8"/>
  <c r="L57" i="8"/>
  <c r="L55" i="8" s="1"/>
  <c r="K57" i="8"/>
  <c r="K55" i="8" s="1"/>
  <c r="J57" i="8"/>
  <c r="I57" i="8"/>
  <c r="H57" i="8"/>
  <c r="H55" i="8" s="1"/>
  <c r="G57" i="8"/>
  <c r="G55" i="8" s="1"/>
  <c r="F57" i="8"/>
  <c r="E57" i="8"/>
  <c r="D57" i="8"/>
  <c r="D55" i="8" s="1"/>
  <c r="AU56" i="8"/>
  <c r="AU54" i="8" s="1"/>
  <c r="AT56" i="8"/>
  <c r="AS56" i="8"/>
  <c r="AR56" i="8"/>
  <c r="AR54" i="8" s="1"/>
  <c r="AQ56" i="8"/>
  <c r="AQ54" i="8" s="1"/>
  <c r="AP56" i="8"/>
  <c r="AO56" i="8"/>
  <c r="AN56" i="8"/>
  <c r="AN54" i="8" s="1"/>
  <c r="AM56" i="8"/>
  <c r="AM54" i="8" s="1"/>
  <c r="AL56" i="8"/>
  <c r="AK56" i="8"/>
  <c r="AJ56" i="8"/>
  <c r="AJ54" i="8" s="1"/>
  <c r="AI56" i="8"/>
  <c r="AI54" i="8" s="1"/>
  <c r="AH56" i="8"/>
  <c r="AG56" i="8"/>
  <c r="AF56" i="8"/>
  <c r="AF54" i="8" s="1"/>
  <c r="AE56" i="8"/>
  <c r="AE54" i="8" s="1"/>
  <c r="AD56" i="8"/>
  <c r="AC56" i="8"/>
  <c r="AB56" i="8"/>
  <c r="AB54" i="8" s="1"/>
  <c r="AA56" i="8"/>
  <c r="AA54" i="8" s="1"/>
  <c r="Z56" i="8"/>
  <c r="Y56" i="8"/>
  <c r="X56" i="8"/>
  <c r="T56" i="8"/>
  <c r="T54" i="8" s="1"/>
  <c r="S56" i="8"/>
  <c r="R56" i="8"/>
  <c r="Q56" i="8"/>
  <c r="Q54" i="8" s="1"/>
  <c r="P56" i="8"/>
  <c r="P54" i="8" s="1"/>
  <c r="O56" i="8"/>
  <c r="N56" i="8"/>
  <c r="M56" i="8"/>
  <c r="M54" i="8" s="1"/>
  <c r="L56" i="8"/>
  <c r="L54" i="8" s="1"/>
  <c r="K56" i="8"/>
  <c r="J56" i="8"/>
  <c r="I56" i="8"/>
  <c r="I54" i="8" s="1"/>
  <c r="H56" i="8"/>
  <c r="H54" i="8" s="1"/>
  <c r="G56" i="8"/>
  <c r="F56" i="8"/>
  <c r="E56" i="8"/>
  <c r="D56" i="8"/>
  <c r="D54" i="8" s="1"/>
  <c r="AS55" i="8"/>
  <c r="AR55" i="8"/>
  <c r="AO55" i="8"/>
  <c r="AN55" i="8"/>
  <c r="AK55" i="8"/>
  <c r="AJ55" i="8"/>
  <c r="AG55" i="8"/>
  <c r="AF55" i="8"/>
  <c r="AC55" i="8"/>
  <c r="AB55" i="8"/>
  <c r="Y55" i="8"/>
  <c r="X55" i="8"/>
  <c r="R55" i="8"/>
  <c r="Q55" i="8"/>
  <c r="N55" i="8"/>
  <c r="M55" i="8"/>
  <c r="J55" i="8"/>
  <c r="I55" i="8"/>
  <c r="F55" i="8"/>
  <c r="E55" i="8"/>
  <c r="AT54" i="8"/>
  <c r="AS54" i="8"/>
  <c r="AP54" i="8"/>
  <c r="AO54" i="8"/>
  <c r="AL54" i="8"/>
  <c r="AK54" i="8"/>
  <c r="AH54" i="8"/>
  <c r="AG54" i="8"/>
  <c r="AD54" i="8"/>
  <c r="AC54" i="8"/>
  <c r="Z54" i="8"/>
  <c r="Y54" i="8"/>
  <c r="S54" i="8"/>
  <c r="R54" i="8"/>
  <c r="O54" i="8"/>
  <c r="N54" i="8"/>
  <c r="K54" i="8"/>
  <c r="J54" i="8"/>
  <c r="G54" i="8"/>
  <c r="F54" i="8"/>
  <c r="AV53" i="8"/>
  <c r="U53" i="8"/>
  <c r="AW53" i="8" s="1"/>
  <c r="AV52" i="8"/>
  <c r="U52" i="8"/>
  <c r="AW52" i="8" s="1"/>
  <c r="AV50" i="8"/>
  <c r="U50" i="8"/>
  <c r="AV49" i="8"/>
  <c r="U49" i="8"/>
  <c r="AV48" i="8"/>
  <c r="U48" i="8"/>
  <c r="AV47" i="8"/>
  <c r="U47" i="8"/>
  <c r="AV46" i="8"/>
  <c r="U46" i="8"/>
  <c r="AV45" i="8"/>
  <c r="U45" i="8"/>
  <c r="AV44" i="8"/>
  <c r="U44" i="8"/>
  <c r="U43" i="8"/>
  <c r="AW43" i="8" s="1"/>
  <c r="AV42" i="8"/>
  <c r="U42" i="8"/>
  <c r="AV41" i="8"/>
  <c r="U41" i="8"/>
  <c r="AV40" i="8"/>
  <c r="U40" i="8"/>
  <c r="AV39" i="8"/>
  <c r="U39" i="8"/>
  <c r="AV38" i="8"/>
  <c r="U38" i="8"/>
  <c r="AV37" i="8"/>
  <c r="U37" i="8"/>
  <c r="AV36" i="8"/>
  <c r="U36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AV33" i="8"/>
  <c r="U33" i="8"/>
  <c r="AV32" i="8"/>
  <c r="U32" i="8"/>
  <c r="AV31" i="8"/>
  <c r="U31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AV28" i="8"/>
  <c r="U28" i="8"/>
  <c r="AV27" i="8"/>
  <c r="U27" i="8"/>
  <c r="AV26" i="8"/>
  <c r="U26" i="8"/>
  <c r="AV25" i="8"/>
  <c r="U25" i="8"/>
  <c r="AV24" i="8"/>
  <c r="U24" i="8"/>
  <c r="AV23" i="8"/>
  <c r="U23" i="8"/>
  <c r="AV22" i="8"/>
  <c r="U22" i="8"/>
  <c r="AU21" i="8"/>
  <c r="AT21" i="8"/>
  <c r="AS21" i="8"/>
  <c r="AS10" i="8" s="1"/>
  <c r="AR21" i="8"/>
  <c r="AQ21" i="8"/>
  <c r="AP21" i="8"/>
  <c r="AO21" i="8"/>
  <c r="AO10" i="8" s="1"/>
  <c r="AN21" i="8"/>
  <c r="AM21" i="8"/>
  <c r="AL21" i="8"/>
  <c r="AK21" i="8"/>
  <c r="AK10" i="8" s="1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T21" i="8"/>
  <c r="S21" i="8"/>
  <c r="R21" i="8"/>
  <c r="R10" i="8" s="1"/>
  <c r="R102" i="8" s="1"/>
  <c r="Q21" i="8"/>
  <c r="O21" i="8"/>
  <c r="N21" i="8"/>
  <c r="N10" i="8" s="1"/>
  <c r="N102" i="8" s="1"/>
  <c r="M21" i="8"/>
  <c r="M10" i="8" s="1"/>
  <c r="L21" i="8"/>
  <c r="K21" i="8"/>
  <c r="J21" i="8"/>
  <c r="I21" i="8"/>
  <c r="I10" i="8" s="1"/>
  <c r="H21" i="8"/>
  <c r="G21" i="8"/>
  <c r="F21" i="8"/>
  <c r="E21" i="8"/>
  <c r="U21" i="8" s="1"/>
  <c r="D21" i="8"/>
  <c r="AV20" i="8"/>
  <c r="U20" i="8"/>
  <c r="AV19" i="8"/>
  <c r="U19" i="8"/>
  <c r="AV18" i="8"/>
  <c r="U18" i="8"/>
  <c r="AV17" i="8"/>
  <c r="U17" i="8"/>
  <c r="AV16" i="8"/>
  <c r="U16" i="8"/>
  <c r="AV15" i="8"/>
  <c r="U15" i="8"/>
  <c r="AV14" i="8"/>
  <c r="U14" i="8"/>
  <c r="AV13" i="8"/>
  <c r="U13" i="8"/>
  <c r="AV12" i="8"/>
  <c r="U12" i="8"/>
  <c r="AW12" i="8" s="1"/>
  <c r="AU11" i="8"/>
  <c r="AU10" i="8" s="1"/>
  <c r="AT11" i="8"/>
  <c r="AT10" i="8" s="1"/>
  <c r="AT102" i="8" s="1"/>
  <c r="AS11" i="8"/>
  <c r="AR11" i="8"/>
  <c r="AQ11" i="8"/>
  <c r="AQ10" i="8" s="1"/>
  <c r="AP11" i="8"/>
  <c r="AP10" i="8" s="1"/>
  <c r="AP102" i="8" s="1"/>
  <c r="AO11" i="8"/>
  <c r="AN11" i="8"/>
  <c r="AM11" i="8"/>
  <c r="AM10" i="8" s="1"/>
  <c r="AL11" i="8"/>
  <c r="AL10" i="8" s="1"/>
  <c r="AL102" i="8" s="1"/>
  <c r="AK11" i="8"/>
  <c r="AJ11" i="8"/>
  <c r="AI11" i="8"/>
  <c r="AI10" i="8" s="1"/>
  <c r="AH11" i="8"/>
  <c r="AG11" i="8"/>
  <c r="AF11" i="8"/>
  <c r="AE11" i="8"/>
  <c r="AE10" i="8" s="1"/>
  <c r="AD11" i="8"/>
  <c r="AC11" i="8"/>
  <c r="AB11" i="8"/>
  <c r="AA11" i="8"/>
  <c r="AA10" i="8" s="1"/>
  <c r="Z11" i="8"/>
  <c r="Y11" i="8"/>
  <c r="X11" i="8"/>
  <c r="T11" i="8"/>
  <c r="T10" i="8" s="1"/>
  <c r="S11" i="8"/>
  <c r="S10" i="8" s="1"/>
  <c r="R11" i="8"/>
  <c r="Q11" i="8"/>
  <c r="P11" i="8"/>
  <c r="P10" i="8" s="1"/>
  <c r="O11" i="8"/>
  <c r="N11" i="8"/>
  <c r="M11" i="8"/>
  <c r="L11" i="8"/>
  <c r="L10" i="8" s="1"/>
  <c r="K11" i="8"/>
  <c r="J11" i="8"/>
  <c r="I11" i="8"/>
  <c r="H11" i="8"/>
  <c r="G11" i="8"/>
  <c r="F11" i="8"/>
  <c r="E11" i="8"/>
  <c r="D11" i="8"/>
  <c r="AR10" i="8"/>
  <c r="AN10" i="8"/>
  <c r="AJ10" i="8"/>
  <c r="W10" i="8"/>
  <c r="Q10" i="8"/>
  <c r="J10" i="8"/>
  <c r="AU21" i="7"/>
  <c r="AU102" i="8" l="1"/>
  <c r="AN102" i="8"/>
  <c r="T102" i="8"/>
  <c r="AI102" i="8"/>
  <c r="L103" i="8"/>
  <c r="AA103" i="8"/>
  <c r="AI103" i="8"/>
  <c r="AU103" i="8"/>
  <c r="AD10" i="8"/>
  <c r="AD102" i="8" s="1"/>
  <c r="H10" i="8"/>
  <c r="H102" i="8" s="1"/>
  <c r="U56" i="8"/>
  <c r="AW56" i="8" s="1"/>
  <c r="AV56" i="8"/>
  <c r="AV65" i="8"/>
  <c r="AW65" i="8" s="1"/>
  <c r="U66" i="8"/>
  <c r="AW66" i="8" s="1"/>
  <c r="Y10" i="8"/>
  <c r="AC10" i="8"/>
  <c r="AG10" i="8"/>
  <c r="AG102" i="8" s="1"/>
  <c r="AG104" i="8" s="1"/>
  <c r="G10" i="8"/>
  <c r="G102" i="8" s="1"/>
  <c r="K10" i="8"/>
  <c r="O10" i="8"/>
  <c r="N103" i="8"/>
  <c r="N104" i="8" s="1"/>
  <c r="R103" i="8"/>
  <c r="R104" i="8" s="1"/>
  <c r="Y103" i="8"/>
  <c r="AG103" i="8"/>
  <c r="AK103" i="8"/>
  <c r="AO103" i="8"/>
  <c r="AS103" i="8"/>
  <c r="U57" i="8"/>
  <c r="AV57" i="8"/>
  <c r="AV66" i="8"/>
  <c r="AV75" i="8"/>
  <c r="AV84" i="8"/>
  <c r="AJ102" i="8"/>
  <c r="AR102" i="8"/>
  <c r="AA102" i="8"/>
  <c r="P103" i="8"/>
  <c r="T103" i="8"/>
  <c r="AE103" i="8"/>
  <c r="AM103" i="8"/>
  <c r="AQ103" i="8"/>
  <c r="Z10" i="8"/>
  <c r="Z102" i="8" s="1"/>
  <c r="AH10" i="8"/>
  <c r="AH102" i="8" s="1"/>
  <c r="D10" i="8"/>
  <c r="X10" i="8"/>
  <c r="AB10" i="8"/>
  <c r="AB102" i="8" s="1"/>
  <c r="AF10" i="8"/>
  <c r="AF102" i="8" s="1"/>
  <c r="F10" i="8"/>
  <c r="F102" i="8" s="1"/>
  <c r="S103" i="8"/>
  <c r="AW39" i="8"/>
  <c r="E54" i="8"/>
  <c r="U54" i="8" s="1"/>
  <c r="X54" i="8"/>
  <c r="F103" i="8"/>
  <c r="D103" i="8"/>
  <c r="AW90" i="8"/>
  <c r="AW22" i="8"/>
  <c r="AW23" i="8"/>
  <c r="AW24" i="8"/>
  <c r="AW25" i="8"/>
  <c r="AW26" i="8"/>
  <c r="AW27" i="8"/>
  <c r="AW28" i="8"/>
  <c r="AV30" i="8"/>
  <c r="AW30" i="8" s="1"/>
  <c r="U30" i="8"/>
  <c r="J102" i="8"/>
  <c r="AW42" i="8"/>
  <c r="AW44" i="8"/>
  <c r="AW45" i="8"/>
  <c r="AW46" i="8"/>
  <c r="AW47" i="8"/>
  <c r="AW48" i="8"/>
  <c r="AW49" i="8"/>
  <c r="AW50" i="8"/>
  <c r="D102" i="8"/>
  <c r="AW51" i="8"/>
  <c r="U84" i="8"/>
  <c r="AW84" i="8" s="1"/>
  <c r="H103" i="8"/>
  <c r="J103" i="8"/>
  <c r="U55" i="8"/>
  <c r="Y102" i="8"/>
  <c r="Y104" i="8" s="1"/>
  <c r="AW96" i="8"/>
  <c r="AC103" i="8"/>
  <c r="AV55" i="8"/>
  <c r="AV93" i="8"/>
  <c r="AW97" i="8"/>
  <c r="AW98" i="8"/>
  <c r="AW99" i="8"/>
  <c r="AW100" i="8"/>
  <c r="AE102" i="8"/>
  <c r="AC102" i="8"/>
  <c r="AV34" i="8"/>
  <c r="S102" i="8"/>
  <c r="S104" i="8" s="1"/>
  <c r="P102" i="8"/>
  <c r="P104" i="8" s="1"/>
  <c r="L102" i="8"/>
  <c r="L104" i="8" s="1"/>
  <c r="AW20" i="8"/>
  <c r="AW13" i="8"/>
  <c r="AW18" i="8"/>
  <c r="AW19" i="8"/>
  <c r="AW31" i="8"/>
  <c r="AW32" i="8"/>
  <c r="AW33" i="8"/>
  <c r="AW36" i="8"/>
  <c r="AW37" i="8"/>
  <c r="AW38" i="8"/>
  <c r="AW40" i="8"/>
  <c r="AW41" i="8"/>
  <c r="AU104" i="8"/>
  <c r="AV92" i="8"/>
  <c r="AV83" i="8"/>
  <c r="AK102" i="8"/>
  <c r="AK104" i="8" s="1"/>
  <c r="AM102" i="8"/>
  <c r="AM104" i="8" s="1"/>
  <c r="AO102" i="8"/>
  <c r="AQ102" i="8"/>
  <c r="AQ104" i="8" s="1"/>
  <c r="AS102" i="8"/>
  <c r="AS104" i="8" s="1"/>
  <c r="X103" i="8"/>
  <c r="AB103" i="8"/>
  <c r="AD103" i="8"/>
  <c r="AF103" i="8"/>
  <c r="AH103" i="8"/>
  <c r="AJ103" i="8"/>
  <c r="AL103" i="8"/>
  <c r="AL104" i="8" s="1"/>
  <c r="AN103" i="8"/>
  <c r="AP103" i="8"/>
  <c r="AP104" i="8" s="1"/>
  <c r="AR103" i="8"/>
  <c r="AT103" i="8"/>
  <c r="AT104" i="8" s="1"/>
  <c r="AJ104" i="8"/>
  <c r="Z103" i="8"/>
  <c r="AV54" i="8"/>
  <c r="AV74" i="8"/>
  <c r="AV21" i="8"/>
  <c r="AW21" i="8" s="1"/>
  <c r="E10" i="8"/>
  <c r="K102" i="8"/>
  <c r="M102" i="8"/>
  <c r="O102" i="8"/>
  <c r="Q102" i="8"/>
  <c r="E103" i="8"/>
  <c r="G103" i="8"/>
  <c r="I103" i="8"/>
  <c r="K103" i="8"/>
  <c r="M103" i="8"/>
  <c r="O103" i="8"/>
  <c r="Q103" i="8"/>
  <c r="U74" i="8"/>
  <c r="U75" i="8"/>
  <c r="AW75" i="8" s="1"/>
  <c r="U83" i="8"/>
  <c r="U93" i="8"/>
  <c r="U92" i="8"/>
  <c r="AV11" i="8"/>
  <c r="AW14" i="8"/>
  <c r="AW15" i="8"/>
  <c r="AW16" i="8"/>
  <c r="AW17" i="8"/>
  <c r="U11" i="8"/>
  <c r="AV35" i="8"/>
  <c r="AW77" i="8"/>
  <c r="U35" i="8"/>
  <c r="AU11" i="7"/>
  <c r="AU10" i="7" s="1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AV20" i="7"/>
  <c r="U20" i="7"/>
  <c r="AV99" i="7"/>
  <c r="U99" i="7"/>
  <c r="AW99" i="7" s="1"/>
  <c r="AV98" i="7"/>
  <c r="U98" i="7"/>
  <c r="AV97" i="7"/>
  <c r="U97" i="7"/>
  <c r="AW97" i="7" s="1"/>
  <c r="AV96" i="7"/>
  <c r="U96" i="7"/>
  <c r="AV95" i="7"/>
  <c r="U95" i="7"/>
  <c r="AV94" i="7"/>
  <c r="U94" i="7"/>
  <c r="AV93" i="7"/>
  <c r="U93" i="7"/>
  <c r="AW93" i="7" s="1"/>
  <c r="AU92" i="7"/>
  <c r="AT92" i="7"/>
  <c r="AS92" i="7"/>
  <c r="AR92" i="7"/>
  <c r="AQ92" i="7"/>
  <c r="AP92" i="7"/>
  <c r="AO92" i="7"/>
  <c r="AN92" i="7"/>
  <c r="AM92" i="7"/>
  <c r="AL92" i="7"/>
  <c r="AK92" i="7"/>
  <c r="AJ92" i="7"/>
  <c r="AI92" i="7"/>
  <c r="AH92" i="7"/>
  <c r="AG92" i="7"/>
  <c r="AF92" i="7"/>
  <c r="AE92" i="7"/>
  <c r="AD92" i="7"/>
  <c r="AC92" i="7"/>
  <c r="AB92" i="7"/>
  <c r="AA92" i="7"/>
  <c r="Z92" i="7"/>
  <c r="Y92" i="7"/>
  <c r="X92" i="7"/>
  <c r="AV92" i="7" s="1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AU91" i="7"/>
  <c r="AT91" i="7"/>
  <c r="AS91" i="7"/>
  <c r="AR91" i="7"/>
  <c r="AQ91" i="7"/>
  <c r="AP91" i="7"/>
  <c r="AO91" i="7"/>
  <c r="AN91" i="7"/>
  <c r="AM91" i="7"/>
  <c r="AL91" i="7"/>
  <c r="AK91" i="7"/>
  <c r="AJ91" i="7"/>
  <c r="AI91" i="7"/>
  <c r="AH91" i="7"/>
  <c r="AG91" i="7"/>
  <c r="AF91" i="7"/>
  <c r="AE91" i="7"/>
  <c r="AD91" i="7"/>
  <c r="AC91" i="7"/>
  <c r="AB91" i="7"/>
  <c r="AA91" i="7"/>
  <c r="Z91" i="7"/>
  <c r="Y91" i="7"/>
  <c r="X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AV90" i="7"/>
  <c r="U90" i="7"/>
  <c r="AW90" i="7" s="1"/>
  <c r="AV89" i="7"/>
  <c r="U89" i="7"/>
  <c r="AV88" i="7"/>
  <c r="U88" i="7"/>
  <c r="AW88" i="7" s="1"/>
  <c r="AV87" i="7"/>
  <c r="U87" i="7"/>
  <c r="AV86" i="7"/>
  <c r="U86" i="7"/>
  <c r="AW86" i="7" s="1"/>
  <c r="AV85" i="7"/>
  <c r="U85" i="7"/>
  <c r="AV84" i="7"/>
  <c r="U84" i="7"/>
  <c r="AU83" i="7"/>
  <c r="AT83" i="7"/>
  <c r="AS83" i="7"/>
  <c r="AR83" i="7"/>
  <c r="AQ83" i="7"/>
  <c r="AP83" i="7"/>
  <c r="AO83" i="7"/>
  <c r="AN83" i="7"/>
  <c r="AM83" i="7"/>
  <c r="AL83" i="7"/>
  <c r="AK83" i="7"/>
  <c r="AJ83" i="7"/>
  <c r="AI83" i="7"/>
  <c r="AH83" i="7"/>
  <c r="AG83" i="7"/>
  <c r="AF83" i="7"/>
  <c r="AE83" i="7"/>
  <c r="AD83" i="7"/>
  <c r="AC83" i="7"/>
  <c r="AB83" i="7"/>
  <c r="AA83" i="7"/>
  <c r="Z83" i="7"/>
  <c r="Y83" i="7"/>
  <c r="X83" i="7"/>
  <c r="AV83" i="7" s="1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U83" i="7" s="1"/>
  <c r="AW83" i="7" s="1"/>
  <c r="D83" i="7"/>
  <c r="AU82" i="7"/>
  <c r="AT82" i="7"/>
  <c r="AS82" i="7"/>
  <c r="AR82" i="7"/>
  <c r="AQ82" i="7"/>
  <c r="AP82" i="7"/>
  <c r="AO82" i="7"/>
  <c r="AN82" i="7"/>
  <c r="AM82" i="7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AV81" i="7"/>
  <c r="U81" i="7"/>
  <c r="AW81" i="7" s="1"/>
  <c r="AV80" i="7"/>
  <c r="U80" i="7"/>
  <c r="AV79" i="7"/>
  <c r="U79" i="7"/>
  <c r="AV78" i="7"/>
  <c r="U78" i="7"/>
  <c r="AV77" i="7"/>
  <c r="U77" i="7"/>
  <c r="AV76" i="7"/>
  <c r="U76" i="7"/>
  <c r="AV75" i="7"/>
  <c r="U75" i="7"/>
  <c r="AW75" i="7" s="1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AV74" i="7" s="1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AV72" i="7"/>
  <c r="U72" i="7"/>
  <c r="AW72" i="7" s="1"/>
  <c r="AV71" i="7"/>
  <c r="U71" i="7"/>
  <c r="AV70" i="7"/>
  <c r="U70" i="7"/>
  <c r="AW70" i="7" s="1"/>
  <c r="AV69" i="7"/>
  <c r="U69" i="7"/>
  <c r="AV68" i="7"/>
  <c r="U68" i="7"/>
  <c r="AW68" i="7" s="1"/>
  <c r="AV67" i="7"/>
  <c r="U67" i="7"/>
  <c r="AV66" i="7"/>
  <c r="U66" i="7"/>
  <c r="AW66" i="7" s="1"/>
  <c r="AU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AV65" i="7" s="1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AU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AV63" i="7"/>
  <c r="U63" i="7"/>
  <c r="AW63" i="7" s="1"/>
  <c r="AV62" i="7"/>
  <c r="U62" i="7"/>
  <c r="AV61" i="7"/>
  <c r="U61" i="7"/>
  <c r="AW61" i="7" s="1"/>
  <c r="AV60" i="7"/>
  <c r="U60" i="7"/>
  <c r="AV59" i="7"/>
  <c r="U59" i="7"/>
  <c r="AW59" i="7" s="1"/>
  <c r="AV58" i="7"/>
  <c r="U58" i="7"/>
  <c r="AV57" i="7"/>
  <c r="U57" i="7"/>
  <c r="AW57" i="7" s="1"/>
  <c r="AU56" i="7"/>
  <c r="AT56" i="7"/>
  <c r="AS56" i="7"/>
  <c r="AS54" i="7" s="1"/>
  <c r="AR56" i="7"/>
  <c r="AR54" i="7" s="1"/>
  <c r="AQ56" i="7"/>
  <c r="AP56" i="7"/>
  <c r="AO56" i="7"/>
  <c r="AO54" i="7" s="1"/>
  <c r="AN56" i="7"/>
  <c r="AN54" i="7" s="1"/>
  <c r="AM56" i="7"/>
  <c r="AL56" i="7"/>
  <c r="AK56" i="7"/>
  <c r="AK54" i="7" s="1"/>
  <c r="AJ56" i="7"/>
  <c r="AJ54" i="7" s="1"/>
  <c r="AI56" i="7"/>
  <c r="AH56" i="7"/>
  <c r="AG56" i="7"/>
  <c r="AG54" i="7" s="1"/>
  <c r="AF56" i="7"/>
  <c r="AF54" i="7" s="1"/>
  <c r="AE56" i="7"/>
  <c r="AD56" i="7"/>
  <c r="AC56" i="7"/>
  <c r="AC54" i="7" s="1"/>
  <c r="AB56" i="7"/>
  <c r="AB54" i="7" s="1"/>
  <c r="AA56" i="7"/>
  <c r="Z56" i="7"/>
  <c r="Y56" i="7"/>
  <c r="Y54" i="7" s="1"/>
  <c r="X56" i="7"/>
  <c r="T56" i="7"/>
  <c r="S56" i="7"/>
  <c r="R56" i="7"/>
  <c r="R54" i="7" s="1"/>
  <c r="Q56" i="7"/>
  <c r="Q54" i="7" s="1"/>
  <c r="P56" i="7"/>
  <c r="O56" i="7"/>
  <c r="N56" i="7"/>
  <c r="N54" i="7" s="1"/>
  <c r="M56" i="7"/>
  <c r="M54" i="7" s="1"/>
  <c r="L56" i="7"/>
  <c r="K56" i="7"/>
  <c r="J56" i="7"/>
  <c r="J54" i="7" s="1"/>
  <c r="I56" i="7"/>
  <c r="I54" i="7" s="1"/>
  <c r="H56" i="7"/>
  <c r="G56" i="7"/>
  <c r="F56" i="7"/>
  <c r="F54" i="7" s="1"/>
  <c r="E56" i="7"/>
  <c r="E54" i="7" s="1"/>
  <c r="D56" i="7"/>
  <c r="AU55" i="7"/>
  <c r="AT55" i="7"/>
  <c r="AT53" i="7" s="1"/>
  <c r="AS55" i="7"/>
  <c r="AS53" i="7" s="1"/>
  <c r="AR55" i="7"/>
  <c r="AQ55" i="7"/>
  <c r="AP55" i="7"/>
  <c r="AP53" i="7" s="1"/>
  <c r="AO55" i="7"/>
  <c r="AO53" i="7" s="1"/>
  <c r="AN55" i="7"/>
  <c r="AM55" i="7"/>
  <c r="AL55" i="7"/>
  <c r="AL53" i="7" s="1"/>
  <c r="AK55" i="7"/>
  <c r="AK53" i="7" s="1"/>
  <c r="AJ55" i="7"/>
  <c r="AI55" i="7"/>
  <c r="AH55" i="7"/>
  <c r="AH53" i="7" s="1"/>
  <c r="AG55" i="7"/>
  <c r="AG53" i="7" s="1"/>
  <c r="AF55" i="7"/>
  <c r="AE55" i="7"/>
  <c r="AD55" i="7"/>
  <c r="AD53" i="7" s="1"/>
  <c r="AC55" i="7"/>
  <c r="AC53" i="7" s="1"/>
  <c r="AB55" i="7"/>
  <c r="AA55" i="7"/>
  <c r="Z55" i="7"/>
  <c r="Z53" i="7" s="1"/>
  <c r="Y55" i="7"/>
  <c r="Y53" i="7" s="1"/>
  <c r="X55" i="7"/>
  <c r="T55" i="7"/>
  <c r="S55" i="7"/>
  <c r="S53" i="7" s="1"/>
  <c r="R55" i="7"/>
  <c r="R53" i="7" s="1"/>
  <c r="Q55" i="7"/>
  <c r="P55" i="7"/>
  <c r="O55" i="7"/>
  <c r="O53" i="7" s="1"/>
  <c r="N55" i="7"/>
  <c r="N53" i="7" s="1"/>
  <c r="M55" i="7"/>
  <c r="L55" i="7"/>
  <c r="K55" i="7"/>
  <c r="K53" i="7" s="1"/>
  <c r="J55" i="7"/>
  <c r="J53" i="7" s="1"/>
  <c r="I55" i="7"/>
  <c r="H55" i="7"/>
  <c r="G55" i="7"/>
  <c r="G53" i="7" s="1"/>
  <c r="F55" i="7"/>
  <c r="F53" i="7" s="1"/>
  <c r="E55" i="7"/>
  <c r="D55" i="7"/>
  <c r="AU54" i="7"/>
  <c r="AT54" i="7"/>
  <c r="AQ54" i="7"/>
  <c r="AP54" i="7"/>
  <c r="AM54" i="7"/>
  <c r="AL54" i="7"/>
  <c r="AI54" i="7"/>
  <c r="AH54" i="7"/>
  <c r="AE54" i="7"/>
  <c r="AD54" i="7"/>
  <c r="AA54" i="7"/>
  <c r="Z54" i="7"/>
  <c r="T54" i="7"/>
  <c r="S54" i="7"/>
  <c r="P54" i="7"/>
  <c r="O54" i="7"/>
  <c r="L54" i="7"/>
  <c r="K54" i="7"/>
  <c r="H54" i="7"/>
  <c r="G54" i="7"/>
  <c r="D54" i="7"/>
  <c r="AU53" i="7"/>
  <c r="AR53" i="7"/>
  <c r="AQ53" i="7"/>
  <c r="AN53" i="7"/>
  <c r="AM53" i="7"/>
  <c r="AJ53" i="7"/>
  <c r="AI53" i="7"/>
  <c r="AF53" i="7"/>
  <c r="AE53" i="7"/>
  <c r="AB53" i="7"/>
  <c r="AA53" i="7"/>
  <c r="X53" i="7"/>
  <c r="T53" i="7"/>
  <c r="Q53" i="7"/>
  <c r="P53" i="7"/>
  <c r="M53" i="7"/>
  <c r="L53" i="7"/>
  <c r="I53" i="7"/>
  <c r="H53" i="7"/>
  <c r="E53" i="7"/>
  <c r="D53" i="7"/>
  <c r="AV52" i="7"/>
  <c r="U52" i="7"/>
  <c r="AV51" i="7"/>
  <c r="U51" i="7"/>
  <c r="AW51" i="7" s="1"/>
  <c r="AV50" i="7"/>
  <c r="U50" i="7"/>
  <c r="AV49" i="7"/>
  <c r="U49" i="7"/>
  <c r="AW49" i="7" s="1"/>
  <c r="AV48" i="7"/>
  <c r="U48" i="7"/>
  <c r="AV47" i="7"/>
  <c r="U47" i="7"/>
  <c r="AW47" i="7" s="1"/>
  <c r="AV46" i="7"/>
  <c r="U46" i="7"/>
  <c r="AV45" i="7"/>
  <c r="U45" i="7"/>
  <c r="AW45" i="7" s="1"/>
  <c r="AV44" i="7"/>
  <c r="U44" i="7"/>
  <c r="U43" i="7"/>
  <c r="AW43" i="7" s="1"/>
  <c r="AV42" i="7"/>
  <c r="U42" i="7"/>
  <c r="AV41" i="7"/>
  <c r="U41" i="7"/>
  <c r="AV40" i="7"/>
  <c r="U40" i="7"/>
  <c r="AV39" i="7"/>
  <c r="U39" i="7"/>
  <c r="AV38" i="7"/>
  <c r="U38" i="7"/>
  <c r="AV37" i="7"/>
  <c r="U37" i="7"/>
  <c r="AV36" i="7"/>
  <c r="U36" i="7"/>
  <c r="AU35" i="7"/>
  <c r="AT35" i="7"/>
  <c r="AS35" i="7"/>
  <c r="AS101" i="7" s="1"/>
  <c r="AR35" i="7"/>
  <c r="AQ35" i="7"/>
  <c r="AP35" i="7"/>
  <c r="AO35" i="7"/>
  <c r="AO101" i="7" s="1"/>
  <c r="AN35" i="7"/>
  <c r="AM35" i="7"/>
  <c r="AL35" i="7"/>
  <c r="AK35" i="7"/>
  <c r="AK101" i="7" s="1"/>
  <c r="AJ35" i="7"/>
  <c r="AI35" i="7"/>
  <c r="AH35" i="7"/>
  <c r="AG35" i="7"/>
  <c r="AG101" i="7" s="1"/>
  <c r="AF35" i="7"/>
  <c r="AE35" i="7"/>
  <c r="AD35" i="7"/>
  <c r="AC35" i="7"/>
  <c r="AC101" i="7" s="1"/>
  <c r="AB35" i="7"/>
  <c r="AA35" i="7"/>
  <c r="Z35" i="7"/>
  <c r="Y35" i="7"/>
  <c r="Y101" i="7" s="1"/>
  <c r="X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AV33" i="7"/>
  <c r="U33" i="7"/>
  <c r="AV32" i="7"/>
  <c r="U32" i="7"/>
  <c r="AV31" i="7"/>
  <c r="U31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T30" i="7"/>
  <c r="S30" i="7"/>
  <c r="R30" i="7"/>
  <c r="Q30" i="7"/>
  <c r="P30" i="7"/>
  <c r="O30" i="7"/>
  <c r="N30" i="7"/>
  <c r="M30" i="7"/>
  <c r="L30" i="7"/>
  <c r="K30" i="7"/>
  <c r="J30" i="7"/>
  <c r="J10" i="7" s="1"/>
  <c r="J100" i="7" s="1"/>
  <c r="I30" i="7"/>
  <c r="H30" i="7"/>
  <c r="G30" i="7"/>
  <c r="F30" i="7"/>
  <c r="E30" i="7"/>
  <c r="D30" i="7"/>
  <c r="AV28" i="7"/>
  <c r="U28" i="7"/>
  <c r="AW28" i="7" s="1"/>
  <c r="AV27" i="7"/>
  <c r="U27" i="7"/>
  <c r="AV26" i="7"/>
  <c r="U26" i="7"/>
  <c r="AW26" i="7" s="1"/>
  <c r="AV25" i="7"/>
  <c r="U25" i="7"/>
  <c r="AV24" i="7"/>
  <c r="U24" i="7"/>
  <c r="AV23" i="7"/>
  <c r="U23" i="7"/>
  <c r="AV22" i="7"/>
  <c r="U22" i="7"/>
  <c r="AW22" i="7" s="1"/>
  <c r="AT21" i="7"/>
  <c r="AS21" i="7"/>
  <c r="AR21" i="7"/>
  <c r="AR10" i="7" s="1"/>
  <c r="AQ21" i="7"/>
  <c r="AP21" i="7"/>
  <c r="AO21" i="7"/>
  <c r="AN21" i="7"/>
  <c r="AM21" i="7"/>
  <c r="AL21" i="7"/>
  <c r="AK21" i="7"/>
  <c r="AJ21" i="7"/>
  <c r="AI21" i="7"/>
  <c r="AH21" i="7"/>
  <c r="AG21" i="7"/>
  <c r="AF21" i="7"/>
  <c r="AF10" i="7" s="1"/>
  <c r="AF100" i="7" s="1"/>
  <c r="AE21" i="7"/>
  <c r="AD21" i="7"/>
  <c r="AC21" i="7"/>
  <c r="AB21" i="7"/>
  <c r="AA21" i="7"/>
  <c r="Z21" i="7"/>
  <c r="Y21" i="7"/>
  <c r="X21" i="7"/>
  <c r="T21" i="7"/>
  <c r="S21" i="7"/>
  <c r="R21" i="7"/>
  <c r="Q21" i="7"/>
  <c r="Q10" i="7" s="1"/>
  <c r="P21" i="7"/>
  <c r="O21" i="7"/>
  <c r="N21" i="7"/>
  <c r="M21" i="7"/>
  <c r="M10" i="7" s="1"/>
  <c r="L21" i="7"/>
  <c r="K21" i="7"/>
  <c r="J21" i="7"/>
  <c r="I21" i="7"/>
  <c r="H21" i="7"/>
  <c r="G21" i="7"/>
  <c r="F21" i="7"/>
  <c r="E21" i="7"/>
  <c r="E10" i="7" s="1"/>
  <c r="D21" i="7"/>
  <c r="AV19" i="7"/>
  <c r="U19" i="7"/>
  <c r="AV18" i="7"/>
  <c r="U18" i="7"/>
  <c r="AV17" i="7"/>
  <c r="U17" i="7"/>
  <c r="AV16" i="7"/>
  <c r="U16" i="7"/>
  <c r="AV15" i="7"/>
  <c r="U15" i="7"/>
  <c r="AV14" i="7"/>
  <c r="U14" i="7"/>
  <c r="AV13" i="7"/>
  <c r="U13" i="7"/>
  <c r="AV12" i="7"/>
  <c r="U12" i="7"/>
  <c r="AB10" i="7"/>
  <c r="AB100" i="7" s="1"/>
  <c r="Z10" i="7"/>
  <c r="Z100" i="7" s="1"/>
  <c r="W10" i="7"/>
  <c r="T10" i="7"/>
  <c r="T100" i="7" s="1"/>
  <c r="L10" i="7"/>
  <c r="L100" i="7" s="1"/>
  <c r="AV97" i="6"/>
  <c r="U97" i="6"/>
  <c r="AV96" i="6"/>
  <c r="U96" i="6"/>
  <c r="AV95" i="6"/>
  <c r="U95" i="6"/>
  <c r="AV94" i="6"/>
  <c r="U94" i="6"/>
  <c r="AV93" i="6"/>
  <c r="U93" i="6"/>
  <c r="AV92" i="6"/>
  <c r="U92" i="6"/>
  <c r="AV91" i="6"/>
  <c r="U91" i="6"/>
  <c r="AU90" i="6"/>
  <c r="AT90" i="6"/>
  <c r="AS90" i="6"/>
  <c r="AR90" i="6"/>
  <c r="AQ90" i="6"/>
  <c r="AP90" i="6"/>
  <c r="AO90" i="6"/>
  <c r="AN90" i="6"/>
  <c r="AM90" i="6"/>
  <c r="AL90" i="6"/>
  <c r="AK90" i="6"/>
  <c r="AJ90" i="6"/>
  <c r="AI90" i="6"/>
  <c r="AH90" i="6"/>
  <c r="AG90" i="6"/>
  <c r="AF90" i="6"/>
  <c r="AE90" i="6"/>
  <c r="AD90" i="6"/>
  <c r="AC90" i="6"/>
  <c r="AB90" i="6"/>
  <c r="AA90" i="6"/>
  <c r="Z90" i="6"/>
  <c r="Y90" i="6"/>
  <c r="X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AU89" i="6"/>
  <c r="AT89" i="6"/>
  <c r="AS89" i="6"/>
  <c r="AR89" i="6"/>
  <c r="AQ89" i="6"/>
  <c r="AP89" i="6"/>
  <c r="AO89" i="6"/>
  <c r="AN89" i="6"/>
  <c r="AM89" i="6"/>
  <c r="AL89" i="6"/>
  <c r="AK89" i="6"/>
  <c r="AJ89" i="6"/>
  <c r="AI89" i="6"/>
  <c r="AH89" i="6"/>
  <c r="AG89" i="6"/>
  <c r="AF89" i="6"/>
  <c r="AE89" i="6"/>
  <c r="AD89" i="6"/>
  <c r="AC89" i="6"/>
  <c r="AB89" i="6"/>
  <c r="AA89" i="6"/>
  <c r="Z89" i="6"/>
  <c r="Y89" i="6"/>
  <c r="X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AV88" i="6"/>
  <c r="U88" i="6"/>
  <c r="AV87" i="6"/>
  <c r="U87" i="6"/>
  <c r="AV86" i="6"/>
  <c r="U86" i="6"/>
  <c r="AV85" i="6"/>
  <c r="U85" i="6"/>
  <c r="AV84" i="6"/>
  <c r="U84" i="6"/>
  <c r="AV83" i="6"/>
  <c r="U83" i="6"/>
  <c r="AV82" i="6"/>
  <c r="U82" i="6"/>
  <c r="AU81" i="6"/>
  <c r="AT81" i="6"/>
  <c r="AS81" i="6"/>
  <c r="AR81" i="6"/>
  <c r="AQ81" i="6"/>
  <c r="AP81" i="6"/>
  <c r="AO81" i="6"/>
  <c r="AN81" i="6"/>
  <c r="AM81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AU80" i="6"/>
  <c r="AT80" i="6"/>
  <c r="AS80" i="6"/>
  <c r="AR80" i="6"/>
  <c r="AQ80" i="6"/>
  <c r="AP80" i="6"/>
  <c r="AO80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AV79" i="6"/>
  <c r="U79" i="6"/>
  <c r="AV78" i="6"/>
  <c r="U78" i="6"/>
  <c r="AV77" i="6"/>
  <c r="U77" i="6"/>
  <c r="AV76" i="6"/>
  <c r="U76" i="6"/>
  <c r="AV75" i="6"/>
  <c r="U75" i="6"/>
  <c r="AV74" i="6"/>
  <c r="U74" i="6"/>
  <c r="AV73" i="6"/>
  <c r="U73" i="6"/>
  <c r="AU72" i="6"/>
  <c r="AT72" i="6"/>
  <c r="AS72" i="6"/>
  <c r="AR72" i="6"/>
  <c r="AQ72" i="6"/>
  <c r="AP72" i="6"/>
  <c r="AO72" i="6"/>
  <c r="AN72" i="6"/>
  <c r="AM72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AU71" i="6"/>
  <c r="AT71" i="6"/>
  <c r="AS71" i="6"/>
  <c r="AR71" i="6"/>
  <c r="AQ71" i="6"/>
  <c r="AP71" i="6"/>
  <c r="AO71" i="6"/>
  <c r="AN71" i="6"/>
  <c r="AM71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Y71" i="6"/>
  <c r="X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AV70" i="6"/>
  <c r="U70" i="6"/>
  <c r="AV69" i="6"/>
  <c r="U69" i="6"/>
  <c r="AV68" i="6"/>
  <c r="U68" i="6"/>
  <c r="AV67" i="6"/>
  <c r="U67" i="6"/>
  <c r="AV66" i="6"/>
  <c r="U66" i="6"/>
  <c r="AV65" i="6"/>
  <c r="U65" i="6"/>
  <c r="AV64" i="6"/>
  <c r="U64" i="6"/>
  <c r="AU63" i="6"/>
  <c r="AT63" i="6"/>
  <c r="AS63" i="6"/>
  <c r="AR63" i="6"/>
  <c r="AQ63" i="6"/>
  <c r="AP63" i="6"/>
  <c r="AO63" i="6"/>
  <c r="AN63" i="6"/>
  <c r="AM63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AU62" i="6"/>
  <c r="AT62" i="6"/>
  <c r="AS62" i="6"/>
  <c r="AR62" i="6"/>
  <c r="AQ62" i="6"/>
  <c r="AP62" i="6"/>
  <c r="AO62" i="6"/>
  <c r="AN62" i="6"/>
  <c r="AM62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AV61" i="6"/>
  <c r="U61" i="6"/>
  <c r="AV60" i="6"/>
  <c r="U60" i="6"/>
  <c r="AV59" i="6"/>
  <c r="U59" i="6"/>
  <c r="AV58" i="6"/>
  <c r="U58" i="6"/>
  <c r="AV57" i="6"/>
  <c r="U57" i="6"/>
  <c r="AV56" i="6"/>
  <c r="U56" i="6"/>
  <c r="AV55" i="6"/>
  <c r="U55" i="6"/>
  <c r="AU54" i="6"/>
  <c r="AT54" i="6"/>
  <c r="AS54" i="6"/>
  <c r="AS52" i="6" s="1"/>
  <c r="AR54" i="6"/>
  <c r="AR52" i="6" s="1"/>
  <c r="AQ54" i="6"/>
  <c r="AP54" i="6"/>
  <c r="AO54" i="6"/>
  <c r="AO52" i="6" s="1"/>
  <c r="AN54" i="6"/>
  <c r="AN52" i="6" s="1"/>
  <c r="AM54" i="6"/>
  <c r="AL54" i="6"/>
  <c r="AK54" i="6"/>
  <c r="AJ54" i="6"/>
  <c r="AJ52" i="6" s="1"/>
  <c r="AI54" i="6"/>
  <c r="AH54" i="6"/>
  <c r="AG54" i="6"/>
  <c r="AG52" i="6" s="1"/>
  <c r="AF54" i="6"/>
  <c r="AF52" i="6" s="1"/>
  <c r="AE54" i="6"/>
  <c r="AD54" i="6"/>
  <c r="AC54" i="6"/>
  <c r="AC52" i="6" s="1"/>
  <c r="AB54" i="6"/>
  <c r="AB52" i="6" s="1"/>
  <c r="AA54" i="6"/>
  <c r="Z54" i="6"/>
  <c r="Y54" i="6"/>
  <c r="Y52" i="6" s="1"/>
  <c r="X54" i="6"/>
  <c r="X52" i="6" s="1"/>
  <c r="T54" i="6"/>
  <c r="S54" i="6"/>
  <c r="R54" i="6"/>
  <c r="Q54" i="6"/>
  <c r="Q52" i="6" s="1"/>
  <c r="P54" i="6"/>
  <c r="O54" i="6"/>
  <c r="N54" i="6"/>
  <c r="N52" i="6" s="1"/>
  <c r="M54" i="6"/>
  <c r="M52" i="6" s="1"/>
  <c r="L54" i="6"/>
  <c r="K54" i="6"/>
  <c r="J54" i="6"/>
  <c r="J52" i="6" s="1"/>
  <c r="I54" i="6"/>
  <c r="I52" i="6" s="1"/>
  <c r="H54" i="6"/>
  <c r="G54" i="6"/>
  <c r="F54" i="6"/>
  <c r="E54" i="6"/>
  <c r="D54" i="6"/>
  <c r="D52" i="6" s="1"/>
  <c r="AU53" i="6"/>
  <c r="AT53" i="6"/>
  <c r="AS53" i="6"/>
  <c r="AR53" i="6"/>
  <c r="AQ53" i="6"/>
  <c r="AP53" i="6"/>
  <c r="AP51" i="6" s="1"/>
  <c r="AO53" i="6"/>
  <c r="AN53" i="6"/>
  <c r="AM53" i="6"/>
  <c r="AL53" i="6"/>
  <c r="AL51" i="6" s="1"/>
  <c r="AK53" i="6"/>
  <c r="AJ53" i="6"/>
  <c r="AI53" i="6"/>
  <c r="AH53" i="6"/>
  <c r="AH51" i="6" s="1"/>
  <c r="AG53" i="6"/>
  <c r="AF53" i="6"/>
  <c r="AE53" i="6"/>
  <c r="AD53" i="6"/>
  <c r="AD51" i="6" s="1"/>
  <c r="AC53" i="6"/>
  <c r="AB53" i="6"/>
  <c r="AA53" i="6"/>
  <c r="Z53" i="6"/>
  <c r="Y53" i="6"/>
  <c r="Y51" i="6" s="1"/>
  <c r="X53" i="6"/>
  <c r="T53" i="6"/>
  <c r="S53" i="6"/>
  <c r="S51" i="6" s="1"/>
  <c r="R53" i="6"/>
  <c r="R51" i="6" s="1"/>
  <c r="Q53" i="6"/>
  <c r="P53" i="6"/>
  <c r="O53" i="6"/>
  <c r="O51" i="6" s="1"/>
  <c r="N53" i="6"/>
  <c r="N51" i="6" s="1"/>
  <c r="M53" i="6"/>
  <c r="L53" i="6"/>
  <c r="K53" i="6"/>
  <c r="K51" i="6" s="1"/>
  <c r="J53" i="6"/>
  <c r="J51" i="6" s="1"/>
  <c r="I53" i="6"/>
  <c r="H53" i="6"/>
  <c r="G53" i="6"/>
  <c r="G51" i="6" s="1"/>
  <c r="F53" i="6"/>
  <c r="E53" i="6"/>
  <c r="E51" i="6" s="1"/>
  <c r="D53" i="6"/>
  <c r="AU52" i="6"/>
  <c r="AT52" i="6"/>
  <c r="AQ52" i="6"/>
  <c r="AP52" i="6"/>
  <c r="AM52" i="6"/>
  <c r="AL52" i="6"/>
  <c r="AK52" i="6"/>
  <c r="AI52" i="6"/>
  <c r="AH52" i="6"/>
  <c r="AE52" i="6"/>
  <c r="AD52" i="6"/>
  <c r="AA52" i="6"/>
  <c r="Z52" i="6"/>
  <c r="T52" i="6"/>
  <c r="S52" i="6"/>
  <c r="R52" i="6"/>
  <c r="P52" i="6"/>
  <c r="O52" i="6"/>
  <c r="L52" i="6"/>
  <c r="K52" i="6"/>
  <c r="G52" i="6"/>
  <c r="F52" i="6"/>
  <c r="E52" i="6"/>
  <c r="AU51" i="6"/>
  <c r="AS51" i="6"/>
  <c r="AR51" i="6"/>
  <c r="AQ51" i="6"/>
  <c r="AO51" i="6"/>
  <c r="AN51" i="6"/>
  <c r="AM51" i="6"/>
  <c r="AK51" i="6"/>
  <c r="AJ51" i="6"/>
  <c r="AI51" i="6"/>
  <c r="AG51" i="6"/>
  <c r="AE51" i="6"/>
  <c r="AC51" i="6"/>
  <c r="AB51" i="6"/>
  <c r="AA51" i="6"/>
  <c r="X51" i="6"/>
  <c r="T51" i="6"/>
  <c r="Q51" i="6"/>
  <c r="P51" i="6"/>
  <c r="M51" i="6"/>
  <c r="L51" i="6"/>
  <c r="I51" i="6"/>
  <c r="H51" i="6"/>
  <c r="F51" i="6"/>
  <c r="D51" i="6"/>
  <c r="AV50" i="6"/>
  <c r="U50" i="6"/>
  <c r="AW50" i="6" s="1"/>
  <c r="AV49" i="6"/>
  <c r="U49" i="6"/>
  <c r="AV48" i="6"/>
  <c r="U48" i="6"/>
  <c r="AW48" i="6" s="1"/>
  <c r="AV47" i="6"/>
  <c r="U47" i="6"/>
  <c r="AV46" i="6"/>
  <c r="U46" i="6"/>
  <c r="AW46" i="6" s="1"/>
  <c r="AV45" i="6"/>
  <c r="U45" i="6"/>
  <c r="AV44" i="6"/>
  <c r="U44" i="6"/>
  <c r="AW44" i="6" s="1"/>
  <c r="AV43" i="6"/>
  <c r="U43" i="6"/>
  <c r="AV42" i="6"/>
  <c r="U42" i="6"/>
  <c r="AW42" i="6" s="1"/>
  <c r="U41" i="6"/>
  <c r="AW41" i="6" s="1"/>
  <c r="AV40" i="6"/>
  <c r="U40" i="6"/>
  <c r="AW40" i="6" s="1"/>
  <c r="AV39" i="6"/>
  <c r="U39" i="6"/>
  <c r="AV38" i="6"/>
  <c r="U38" i="6"/>
  <c r="AW38" i="6" s="1"/>
  <c r="AV37" i="6"/>
  <c r="U37" i="6"/>
  <c r="AV36" i="6"/>
  <c r="U36" i="6"/>
  <c r="AW36" i="6" s="1"/>
  <c r="AV35" i="6"/>
  <c r="U35" i="6"/>
  <c r="AV34" i="6"/>
  <c r="U34" i="6"/>
  <c r="AW34" i="6" s="1"/>
  <c r="AU33" i="6"/>
  <c r="AU99" i="6" s="1"/>
  <c r="AT33" i="6"/>
  <c r="AS33" i="6"/>
  <c r="AR33" i="6"/>
  <c r="AR99" i="6" s="1"/>
  <c r="AQ33" i="6"/>
  <c r="AP33" i="6"/>
  <c r="AO33" i="6"/>
  <c r="AN33" i="6"/>
  <c r="AN99" i="6" s="1"/>
  <c r="AM33" i="6"/>
  <c r="AL33" i="6"/>
  <c r="AK33" i="6"/>
  <c r="AJ33" i="6"/>
  <c r="AJ99" i="6" s="1"/>
  <c r="AI33" i="6"/>
  <c r="AH33" i="6"/>
  <c r="AH99" i="6" s="1"/>
  <c r="AG33" i="6"/>
  <c r="AF33" i="6"/>
  <c r="AF99" i="6" s="1"/>
  <c r="AE33" i="6"/>
  <c r="AD33" i="6"/>
  <c r="AD99" i="6" s="1"/>
  <c r="AC33" i="6"/>
  <c r="AB33" i="6"/>
  <c r="AB99" i="6" s="1"/>
  <c r="AA33" i="6"/>
  <c r="AA99" i="6" s="1"/>
  <c r="Z33" i="6"/>
  <c r="Y33" i="6"/>
  <c r="X33" i="6"/>
  <c r="T33" i="6"/>
  <c r="S33" i="6"/>
  <c r="R33" i="6"/>
  <c r="Q33" i="6"/>
  <c r="Q99" i="6" s="1"/>
  <c r="P33" i="6"/>
  <c r="O33" i="6"/>
  <c r="O99" i="6" s="1"/>
  <c r="N33" i="6"/>
  <c r="M33" i="6"/>
  <c r="L33" i="6"/>
  <c r="K33" i="6"/>
  <c r="J33" i="6"/>
  <c r="I33" i="6"/>
  <c r="H33" i="6"/>
  <c r="G33" i="6"/>
  <c r="F33" i="6"/>
  <c r="E33" i="6"/>
  <c r="E99" i="6" s="1"/>
  <c r="D33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V31" i="6"/>
  <c r="U31" i="6"/>
  <c r="AW31" i="6" s="1"/>
  <c r="AV30" i="6"/>
  <c r="U30" i="6"/>
  <c r="AV29" i="6"/>
  <c r="U29" i="6"/>
  <c r="AW29" i="6" s="1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AV27" i="6"/>
  <c r="U27" i="6"/>
  <c r="AV26" i="6"/>
  <c r="U26" i="6"/>
  <c r="AV25" i="6"/>
  <c r="U25" i="6"/>
  <c r="AV24" i="6"/>
  <c r="U24" i="6"/>
  <c r="AV23" i="6"/>
  <c r="U23" i="6"/>
  <c r="AV22" i="6"/>
  <c r="U22" i="6"/>
  <c r="AV21" i="6"/>
  <c r="U21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Y10" i="6" s="1"/>
  <c r="X20" i="6"/>
  <c r="T20" i="6"/>
  <c r="S20" i="6"/>
  <c r="R20" i="6"/>
  <c r="Q20" i="6"/>
  <c r="P20" i="6"/>
  <c r="O20" i="6"/>
  <c r="N20" i="6"/>
  <c r="M20" i="6"/>
  <c r="L20" i="6"/>
  <c r="K20" i="6"/>
  <c r="J20" i="6"/>
  <c r="J10" i="6" s="1"/>
  <c r="I20" i="6"/>
  <c r="H20" i="6"/>
  <c r="G20" i="6"/>
  <c r="F20" i="6"/>
  <c r="F10" i="6" s="1"/>
  <c r="E20" i="6"/>
  <c r="D20" i="6"/>
  <c r="AV19" i="6"/>
  <c r="U19" i="6"/>
  <c r="AV18" i="6"/>
  <c r="U18" i="6"/>
  <c r="AW18" i="6" s="1"/>
  <c r="AV17" i="6"/>
  <c r="U17" i="6"/>
  <c r="AV16" i="6"/>
  <c r="U16" i="6"/>
  <c r="AV15" i="6"/>
  <c r="U15" i="6"/>
  <c r="AV14" i="6"/>
  <c r="U14" i="6"/>
  <c r="AV13" i="6"/>
  <c r="U13" i="6"/>
  <c r="AV12" i="6"/>
  <c r="U12" i="6"/>
  <c r="AU11" i="6"/>
  <c r="AU10" i="6" s="1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F10" i="6" s="1"/>
  <c r="AE11" i="6"/>
  <c r="AD11" i="6"/>
  <c r="AC11" i="6"/>
  <c r="AB11" i="6"/>
  <c r="AB10" i="6" s="1"/>
  <c r="AA11" i="6"/>
  <c r="Z11" i="6"/>
  <c r="Y11" i="6"/>
  <c r="X11" i="6"/>
  <c r="X10" i="6" s="1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W10" i="6"/>
  <c r="R10" i="6"/>
  <c r="Z51" i="6" l="1"/>
  <c r="AT51" i="6"/>
  <c r="H10" i="6"/>
  <c r="T10" i="6"/>
  <c r="AW27" i="6"/>
  <c r="Y99" i="6"/>
  <c r="AS99" i="6"/>
  <c r="AW43" i="6"/>
  <c r="AW45" i="6"/>
  <c r="AW47" i="6"/>
  <c r="AW49" i="6"/>
  <c r="AV56" i="7"/>
  <c r="X54" i="7"/>
  <c r="D10" i="7"/>
  <c r="D100" i="7" s="1"/>
  <c r="AM10" i="7"/>
  <c r="AU100" i="7"/>
  <c r="AU102" i="7" s="1"/>
  <c r="AN104" i="8"/>
  <c r="D10" i="6"/>
  <c r="D98" i="6" s="1"/>
  <c r="L10" i="6"/>
  <c r="L98" i="6" s="1"/>
  <c r="AA10" i="6"/>
  <c r="AA98" i="6" s="1"/>
  <c r="Z10" i="6"/>
  <c r="AD10" i="6"/>
  <c r="Y98" i="6"/>
  <c r="AW30" i="6"/>
  <c r="G99" i="6"/>
  <c r="S99" i="6"/>
  <c r="AL99" i="6"/>
  <c r="AW35" i="6"/>
  <c r="AW37" i="6"/>
  <c r="AW39" i="6"/>
  <c r="AW55" i="6"/>
  <c r="AW61" i="6"/>
  <c r="AV63" i="6"/>
  <c r="AW64" i="6"/>
  <c r="AW68" i="6"/>
  <c r="AW70" i="6"/>
  <c r="AW77" i="6"/>
  <c r="AW79" i="6"/>
  <c r="U81" i="6"/>
  <c r="AV81" i="6"/>
  <c r="AW82" i="6"/>
  <c r="AW84" i="6"/>
  <c r="AW86" i="6"/>
  <c r="AW88" i="6"/>
  <c r="AV90" i="6"/>
  <c r="AW91" i="6"/>
  <c r="AW93" i="6"/>
  <c r="AW95" i="6"/>
  <c r="AW97" i="6"/>
  <c r="AR100" i="7"/>
  <c r="G101" i="7"/>
  <c r="K101" i="7"/>
  <c r="O101" i="7"/>
  <c r="S101" i="7"/>
  <c r="X10" i="7"/>
  <c r="X100" i="7" s="1"/>
  <c r="AW56" i="6"/>
  <c r="AW65" i="6"/>
  <c r="AW67" i="6"/>
  <c r="AW83" i="6"/>
  <c r="AW85" i="6"/>
  <c r="AW87" i="6"/>
  <c r="U89" i="6"/>
  <c r="AW92" i="6"/>
  <c r="AW94" i="6"/>
  <c r="AW96" i="6"/>
  <c r="AW23" i="7"/>
  <c r="AW27" i="7"/>
  <c r="U30" i="7"/>
  <c r="AQ10" i="7"/>
  <c r="AQ100" i="7" s="1"/>
  <c r="AV34" i="7"/>
  <c r="T101" i="7"/>
  <c r="T102" i="7" s="1"/>
  <c r="AA101" i="7"/>
  <c r="AE101" i="7"/>
  <c r="AI101" i="7"/>
  <c r="AM101" i="7"/>
  <c r="AQ101" i="7"/>
  <c r="AU101" i="7"/>
  <c r="AW44" i="7"/>
  <c r="AW46" i="7"/>
  <c r="AW48" i="7"/>
  <c r="AW50" i="7"/>
  <c r="AW52" i="7"/>
  <c r="AW58" i="7"/>
  <c r="AW60" i="7"/>
  <c r="AW62" i="7"/>
  <c r="AW67" i="7"/>
  <c r="AW69" i="7"/>
  <c r="AW71" i="7"/>
  <c r="AW78" i="7"/>
  <c r="AW85" i="7"/>
  <c r="AW87" i="7"/>
  <c r="AW89" i="7"/>
  <c r="AW94" i="7"/>
  <c r="AW98" i="7"/>
  <c r="AK10" i="7"/>
  <c r="AR104" i="8"/>
  <c r="AB104" i="8"/>
  <c r="AO104" i="8"/>
  <c r="AE104" i="8"/>
  <c r="F104" i="8"/>
  <c r="X102" i="8"/>
  <c r="X104" i="8" s="1"/>
  <c r="AW57" i="8"/>
  <c r="AI104" i="8"/>
  <c r="AF51" i="6"/>
  <c r="H52" i="6"/>
  <c r="U71" i="6"/>
  <c r="U72" i="6"/>
  <c r="U80" i="6"/>
  <c r="AW80" i="6" s="1"/>
  <c r="AV80" i="6"/>
  <c r="AV89" i="6"/>
  <c r="AW89" i="6" s="1"/>
  <c r="U90" i="6"/>
  <c r="AW90" i="6" s="1"/>
  <c r="K10" i="7"/>
  <c r="S10" i="7"/>
  <c r="AL10" i="7"/>
  <c r="AL100" i="7" s="1"/>
  <c r="AT10" i="7"/>
  <c r="AT100" i="7" s="1"/>
  <c r="E101" i="7"/>
  <c r="I101" i="7"/>
  <c r="M101" i="7"/>
  <c r="Q101" i="7"/>
  <c r="E102" i="8"/>
  <c r="Z104" i="8"/>
  <c r="J104" i="8"/>
  <c r="AA104" i="8"/>
  <c r="AV104" i="8" s="1"/>
  <c r="T104" i="8"/>
  <c r="Q104" i="8"/>
  <c r="M104" i="8"/>
  <c r="AH104" i="8"/>
  <c r="AV103" i="8"/>
  <c r="AW55" i="8"/>
  <c r="D104" i="8"/>
  <c r="AV102" i="8"/>
  <c r="AD104" i="8"/>
  <c r="AF104" i="8"/>
  <c r="AW35" i="8"/>
  <c r="H104" i="8"/>
  <c r="AW93" i="8"/>
  <c r="AC104" i="8"/>
  <c r="AW92" i="8"/>
  <c r="O104" i="8"/>
  <c r="K104" i="8"/>
  <c r="G104" i="8"/>
  <c r="AW11" i="8"/>
  <c r="AV10" i="8"/>
  <c r="AW54" i="8"/>
  <c r="AW83" i="8"/>
  <c r="AW74" i="8"/>
  <c r="E104" i="8"/>
  <c r="U10" i="8"/>
  <c r="U103" i="8"/>
  <c r="X101" i="7"/>
  <c r="AW25" i="7"/>
  <c r="AW24" i="7"/>
  <c r="Y10" i="7"/>
  <c r="Y100" i="7" s="1"/>
  <c r="Y102" i="7" s="1"/>
  <c r="AA10" i="7"/>
  <c r="AA100" i="7" s="1"/>
  <c r="AE10" i="7"/>
  <c r="AE100" i="7" s="1"/>
  <c r="AE102" i="7" s="1"/>
  <c r="AV21" i="7"/>
  <c r="AG10" i="7"/>
  <c r="AG100" i="7" s="1"/>
  <c r="AG102" i="7" s="1"/>
  <c r="AW77" i="7"/>
  <c r="AW84" i="7"/>
  <c r="AW95" i="7"/>
  <c r="AW96" i="7"/>
  <c r="Z101" i="7"/>
  <c r="Z102" i="7" s="1"/>
  <c r="AV54" i="7"/>
  <c r="AM100" i="7"/>
  <c r="AM102" i="7" s="1"/>
  <c r="AW79" i="7"/>
  <c r="AB101" i="7"/>
  <c r="AB102" i="7" s="1"/>
  <c r="AD101" i="7"/>
  <c r="AF101" i="7"/>
  <c r="AF102" i="7" s="1"/>
  <c r="AH101" i="7"/>
  <c r="AJ101" i="7"/>
  <c r="AL101" i="7"/>
  <c r="AN101" i="7"/>
  <c r="AP101" i="7"/>
  <c r="AR101" i="7"/>
  <c r="AT101" i="7"/>
  <c r="AT102" i="7" s="1"/>
  <c r="AK100" i="7"/>
  <c r="AK102" i="7" s="1"/>
  <c r="AW20" i="7"/>
  <c r="AW12" i="7"/>
  <c r="AW15" i="7"/>
  <c r="N10" i="7"/>
  <c r="N100" i="7" s="1"/>
  <c r="N102" i="7" s="1"/>
  <c r="AV30" i="7"/>
  <c r="AW31" i="7"/>
  <c r="AW32" i="7"/>
  <c r="AW33" i="7"/>
  <c r="AW36" i="7"/>
  <c r="AW37" i="7"/>
  <c r="AW38" i="7"/>
  <c r="AW39" i="7"/>
  <c r="AW40" i="7"/>
  <c r="AW41" i="7"/>
  <c r="AW42" i="7"/>
  <c r="AV53" i="7"/>
  <c r="AV55" i="7"/>
  <c r="AV64" i="7"/>
  <c r="U65" i="7"/>
  <c r="AW65" i="7" s="1"/>
  <c r="AV73" i="7"/>
  <c r="U74" i="7"/>
  <c r="U82" i="7"/>
  <c r="AV82" i="7"/>
  <c r="AV91" i="7"/>
  <c r="U92" i="7"/>
  <c r="AW92" i="7" s="1"/>
  <c r="AD10" i="7"/>
  <c r="AD100" i="7" s="1"/>
  <c r="AD102" i="7" s="1"/>
  <c r="AH10" i="7"/>
  <c r="AH100" i="7" s="1"/>
  <c r="AJ10" i="7"/>
  <c r="AJ100" i="7" s="1"/>
  <c r="AN10" i="7"/>
  <c r="AN100" i="7" s="1"/>
  <c r="AN102" i="7" s="1"/>
  <c r="AP10" i="7"/>
  <c r="AP100" i="7" s="1"/>
  <c r="R10" i="7"/>
  <c r="AC10" i="7"/>
  <c r="AC100" i="7" s="1"/>
  <c r="AC102" i="7" s="1"/>
  <c r="AI10" i="7"/>
  <c r="AI100" i="7" s="1"/>
  <c r="AO10" i="7"/>
  <c r="AO100" i="7" s="1"/>
  <c r="AO102" i="7" s="1"/>
  <c r="AS10" i="7"/>
  <c r="AS100" i="7" s="1"/>
  <c r="AS102" i="7" s="1"/>
  <c r="U91" i="7"/>
  <c r="U53" i="7"/>
  <c r="U73" i="7"/>
  <c r="U34" i="7"/>
  <c r="AW34" i="7" s="1"/>
  <c r="O10" i="7"/>
  <c r="O100" i="7" s="1"/>
  <c r="U11" i="7"/>
  <c r="U21" i="7"/>
  <c r="AW21" i="7" s="1"/>
  <c r="F10" i="7"/>
  <c r="H10" i="7"/>
  <c r="H100" i="7" s="1"/>
  <c r="P10" i="7"/>
  <c r="P100" i="7" s="1"/>
  <c r="G10" i="7"/>
  <c r="G100" i="7" s="1"/>
  <c r="G102" i="7" s="1"/>
  <c r="I10" i="7"/>
  <c r="I100" i="7" s="1"/>
  <c r="I102" i="7" s="1"/>
  <c r="S100" i="7"/>
  <c r="S102" i="7" s="1"/>
  <c r="U56" i="7"/>
  <c r="AW56" i="7" s="1"/>
  <c r="U55" i="7"/>
  <c r="E100" i="7"/>
  <c r="E102" i="7" s="1"/>
  <c r="K100" i="7"/>
  <c r="K102" i="7" s="1"/>
  <c r="M100" i="7"/>
  <c r="D101" i="7"/>
  <c r="F101" i="7"/>
  <c r="H101" i="7"/>
  <c r="J101" i="7"/>
  <c r="L101" i="7"/>
  <c r="L102" i="7" s="1"/>
  <c r="N101" i="7"/>
  <c r="P101" i="7"/>
  <c r="R101" i="7"/>
  <c r="U54" i="7"/>
  <c r="U64" i="7"/>
  <c r="AW64" i="7" s="1"/>
  <c r="F100" i="7"/>
  <c r="F102" i="7" s="1"/>
  <c r="J102" i="7"/>
  <c r="R100" i="7"/>
  <c r="R102" i="7" s="1"/>
  <c r="Q100" i="7"/>
  <c r="Q102" i="7" s="1"/>
  <c r="AV11" i="7"/>
  <c r="AW13" i="7"/>
  <c r="AW14" i="7"/>
  <c r="AW16" i="7"/>
  <c r="AW17" i="7"/>
  <c r="AW18" i="7"/>
  <c r="AW19" i="7"/>
  <c r="AW30" i="7"/>
  <c r="X102" i="7"/>
  <c r="AV35" i="7"/>
  <c r="AW76" i="7"/>
  <c r="AW80" i="7"/>
  <c r="U35" i="7"/>
  <c r="AW74" i="7"/>
  <c r="AP99" i="6"/>
  <c r="AQ99" i="6"/>
  <c r="AV72" i="6"/>
  <c r="AW72" i="6" s="1"/>
  <c r="AW76" i="6"/>
  <c r="AT99" i="6"/>
  <c r="AW75" i="6"/>
  <c r="AV71" i="6"/>
  <c r="AW73" i="6"/>
  <c r="AH10" i="6"/>
  <c r="AH98" i="6" s="1"/>
  <c r="AH100" i="6" s="1"/>
  <c r="AJ10" i="6"/>
  <c r="AL10" i="6"/>
  <c r="AL98" i="6" s="1"/>
  <c r="AL100" i="6" s="1"/>
  <c r="AN10" i="6"/>
  <c r="AP10" i="6"/>
  <c r="AP98" i="6" s="1"/>
  <c r="AQ10" i="6"/>
  <c r="AQ98" i="6" s="1"/>
  <c r="AQ100" i="6" s="1"/>
  <c r="AI10" i="6"/>
  <c r="AI98" i="6" s="1"/>
  <c r="AK10" i="6"/>
  <c r="AK98" i="6" s="1"/>
  <c r="AK100" i="6" s="1"/>
  <c r="P10" i="6"/>
  <c r="P98" i="6" s="1"/>
  <c r="N10" i="6"/>
  <c r="H98" i="6"/>
  <c r="K99" i="6"/>
  <c r="M99" i="6"/>
  <c r="U63" i="6"/>
  <c r="AW63" i="6" s="1"/>
  <c r="I99" i="6"/>
  <c r="T98" i="6"/>
  <c r="T100" i="6" s="1"/>
  <c r="U51" i="6"/>
  <c r="U53" i="6"/>
  <c r="AW26" i="6"/>
  <c r="AO10" i="6"/>
  <c r="AO98" i="6" s="1"/>
  <c r="AM10" i="6"/>
  <c r="AM98" i="6" s="1"/>
  <c r="AG10" i="6"/>
  <c r="AG98" i="6" s="1"/>
  <c r="AE10" i="6"/>
  <c r="AE98" i="6" s="1"/>
  <c r="AC10" i="6"/>
  <c r="AC98" i="6" s="1"/>
  <c r="AC100" i="6" s="1"/>
  <c r="AW19" i="6"/>
  <c r="AW17" i="6"/>
  <c r="AW16" i="6"/>
  <c r="AW15" i="6"/>
  <c r="U11" i="6"/>
  <c r="AW14" i="6"/>
  <c r="AS10" i="6"/>
  <c r="AS98" i="6" s="1"/>
  <c r="AS100" i="6" s="1"/>
  <c r="AW13" i="6"/>
  <c r="AV11" i="6"/>
  <c r="AW12" i="6"/>
  <c r="AR10" i="6"/>
  <c r="AR98" i="6" s="1"/>
  <c r="AR100" i="6" s="1"/>
  <c r="AT10" i="6"/>
  <c r="AT98" i="6" s="1"/>
  <c r="AT100" i="6" s="1"/>
  <c r="E10" i="6"/>
  <c r="E98" i="6" s="1"/>
  <c r="E100" i="6" s="1"/>
  <c r="G10" i="6"/>
  <c r="G98" i="6" s="1"/>
  <c r="G100" i="6" s="1"/>
  <c r="I10" i="6"/>
  <c r="I98" i="6" s="1"/>
  <c r="I100" i="6" s="1"/>
  <c r="K10" i="6"/>
  <c r="K98" i="6" s="1"/>
  <c r="K100" i="6" s="1"/>
  <c r="M10" i="6"/>
  <c r="M98" i="6" s="1"/>
  <c r="M100" i="6" s="1"/>
  <c r="O10" i="6"/>
  <c r="O98" i="6" s="1"/>
  <c r="O100" i="6" s="1"/>
  <c r="Q10" i="6"/>
  <c r="Q98" i="6" s="1"/>
  <c r="Q100" i="6" s="1"/>
  <c r="S10" i="6"/>
  <c r="S98" i="6" s="1"/>
  <c r="S100" i="6" s="1"/>
  <c r="U62" i="6"/>
  <c r="D99" i="6"/>
  <c r="F99" i="6"/>
  <c r="H99" i="6"/>
  <c r="J99" i="6"/>
  <c r="J100" i="6" s="1"/>
  <c r="L99" i="6"/>
  <c r="L100" i="6" s="1"/>
  <c r="N99" i="6"/>
  <c r="P99" i="6"/>
  <c r="P100" i="6" s="1"/>
  <c r="R99" i="6"/>
  <c r="T99" i="6"/>
  <c r="U52" i="6"/>
  <c r="U54" i="6"/>
  <c r="AW54" i="6" s="1"/>
  <c r="F98" i="6"/>
  <c r="J98" i="6"/>
  <c r="N98" i="6"/>
  <c r="N100" i="6" s="1"/>
  <c r="R98" i="6"/>
  <c r="R100" i="6" s="1"/>
  <c r="U32" i="6"/>
  <c r="U28" i="6"/>
  <c r="U20" i="6"/>
  <c r="AV20" i="6"/>
  <c r="AW21" i="6"/>
  <c r="AW22" i="6"/>
  <c r="AW23" i="6"/>
  <c r="AW24" i="6"/>
  <c r="AW25" i="6"/>
  <c r="AV28" i="6"/>
  <c r="AV32" i="6"/>
  <c r="AW32" i="6" s="1"/>
  <c r="X98" i="6"/>
  <c r="Z98" i="6"/>
  <c r="AB98" i="6"/>
  <c r="AB100" i="6" s="1"/>
  <c r="AD98" i="6"/>
  <c r="AD100" i="6" s="1"/>
  <c r="AF98" i="6"/>
  <c r="AF100" i="6" s="1"/>
  <c r="AJ98" i="6"/>
  <c r="AJ100" i="6" s="1"/>
  <c r="AN98" i="6"/>
  <c r="AN100" i="6" s="1"/>
  <c r="AC99" i="6"/>
  <c r="AE99" i="6"/>
  <c r="AG99" i="6"/>
  <c r="AG100" i="6" s="1"/>
  <c r="AI99" i="6"/>
  <c r="AK99" i="6"/>
  <c r="AM99" i="6"/>
  <c r="AO99" i="6"/>
  <c r="AV52" i="6"/>
  <c r="AV54" i="6"/>
  <c r="AW57" i="6"/>
  <c r="AW58" i="6"/>
  <c r="AW59" i="6"/>
  <c r="AW60" i="6"/>
  <c r="Y100" i="6"/>
  <c r="AA100" i="6"/>
  <c r="X99" i="6"/>
  <c r="Z99" i="6"/>
  <c r="AW66" i="6"/>
  <c r="AW69" i="6"/>
  <c r="AV62" i="6"/>
  <c r="AU98" i="6"/>
  <c r="AU100" i="6" s="1"/>
  <c r="AV51" i="6"/>
  <c r="AV53" i="6"/>
  <c r="AV33" i="6"/>
  <c r="AW74" i="6"/>
  <c r="AW78" i="6"/>
  <c r="U33" i="6"/>
  <c r="AW33" i="6" s="1"/>
  <c r="AB32" i="1"/>
  <c r="D20" i="1"/>
  <c r="E20" i="1"/>
  <c r="AV15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AV31" i="1"/>
  <c r="AV30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V37" i="1"/>
  <c r="AV48" i="1"/>
  <c r="AV40" i="1"/>
  <c r="U48" i="1"/>
  <c r="AW48" i="1" s="1"/>
  <c r="U40" i="1"/>
  <c r="AW40" i="1" s="1"/>
  <c r="U37" i="1"/>
  <c r="AU33" i="1"/>
  <c r="AU99" i="1" s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AA99" i="1" s="1"/>
  <c r="Z33" i="1"/>
  <c r="Y33" i="1"/>
  <c r="X33" i="1"/>
  <c r="T33" i="1"/>
  <c r="S33" i="1"/>
  <c r="R33" i="1"/>
  <c r="Q33" i="1"/>
  <c r="P33" i="1"/>
  <c r="O33" i="1"/>
  <c r="N33" i="1"/>
  <c r="M33" i="1"/>
  <c r="L33" i="1"/>
  <c r="L99" i="1" s="1"/>
  <c r="K33" i="1"/>
  <c r="J33" i="1"/>
  <c r="I33" i="1"/>
  <c r="H33" i="1"/>
  <c r="G33" i="1"/>
  <c r="F33" i="1"/>
  <c r="E33" i="1"/>
  <c r="D33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A32" i="1"/>
  <c r="Z32" i="1"/>
  <c r="Y32" i="1"/>
  <c r="X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V70" i="1"/>
  <c r="AV29" i="1"/>
  <c r="AV27" i="1"/>
  <c r="AV26" i="1"/>
  <c r="AV25" i="1"/>
  <c r="AV24" i="1"/>
  <c r="AV23" i="1"/>
  <c r="AV50" i="1"/>
  <c r="AV49" i="1"/>
  <c r="AV47" i="1"/>
  <c r="AV46" i="1"/>
  <c r="AV45" i="1"/>
  <c r="AV44" i="1"/>
  <c r="AV43" i="1"/>
  <c r="AV42" i="1"/>
  <c r="AV97" i="1"/>
  <c r="AV96" i="1"/>
  <c r="AV95" i="1"/>
  <c r="AV94" i="1"/>
  <c r="AV93" i="1"/>
  <c r="AV92" i="1"/>
  <c r="AV91" i="1"/>
  <c r="AV88" i="1"/>
  <c r="AV83" i="1"/>
  <c r="AV82" i="1"/>
  <c r="AV79" i="1"/>
  <c r="AV76" i="1"/>
  <c r="AV75" i="1"/>
  <c r="AV61" i="1"/>
  <c r="U96" i="1"/>
  <c r="U95" i="1"/>
  <c r="U94" i="1"/>
  <c r="AW94" i="1" s="1"/>
  <c r="U93" i="1"/>
  <c r="U92" i="1"/>
  <c r="U91" i="1"/>
  <c r="U79" i="1"/>
  <c r="AW79" i="1" s="1"/>
  <c r="U70" i="1"/>
  <c r="AW70" i="1" s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D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X72" i="1"/>
  <c r="AB72" i="1"/>
  <c r="X63" i="1"/>
  <c r="D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54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I80" i="1"/>
  <c r="T80" i="1"/>
  <c r="S80" i="1"/>
  <c r="R80" i="1"/>
  <c r="Q80" i="1"/>
  <c r="P80" i="1"/>
  <c r="O80" i="1"/>
  <c r="N80" i="1"/>
  <c r="M80" i="1"/>
  <c r="L80" i="1"/>
  <c r="K80" i="1"/>
  <c r="J80" i="1"/>
  <c r="H80" i="1"/>
  <c r="G80" i="1"/>
  <c r="F80" i="1"/>
  <c r="E80" i="1"/>
  <c r="D80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D71" i="1"/>
  <c r="E71" i="1"/>
  <c r="D72" i="1"/>
  <c r="H62" i="1"/>
  <c r="I62" i="1"/>
  <c r="G62" i="1"/>
  <c r="D62" i="1"/>
  <c r="U82" i="1"/>
  <c r="U83" i="1"/>
  <c r="AW83" i="1" s="1"/>
  <c r="R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A72" i="1"/>
  <c r="Z72" i="1"/>
  <c r="Y72" i="1"/>
  <c r="T72" i="1"/>
  <c r="S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T62" i="1"/>
  <c r="S62" i="1"/>
  <c r="R62" i="1"/>
  <c r="Q62" i="1"/>
  <c r="P62" i="1"/>
  <c r="O62" i="1"/>
  <c r="N62" i="1"/>
  <c r="M62" i="1"/>
  <c r="L62" i="1"/>
  <c r="K62" i="1"/>
  <c r="J62" i="1"/>
  <c r="F62" i="1"/>
  <c r="E62" i="1"/>
  <c r="AU54" i="1"/>
  <c r="AU52" i="1" s="1"/>
  <c r="AT54" i="1"/>
  <c r="AS54" i="1"/>
  <c r="AR54" i="1"/>
  <c r="AQ54" i="1"/>
  <c r="AP54" i="1"/>
  <c r="AO54" i="1"/>
  <c r="AN54" i="1"/>
  <c r="AM54" i="1"/>
  <c r="AM52" i="1" s="1"/>
  <c r="AM99" i="1" s="1"/>
  <c r="AL54" i="1"/>
  <c r="AK54" i="1"/>
  <c r="AJ54" i="1"/>
  <c r="AI54" i="1"/>
  <c r="AI52" i="1" s="1"/>
  <c r="AI99" i="1" s="1"/>
  <c r="AH54" i="1"/>
  <c r="AG54" i="1"/>
  <c r="AF54" i="1"/>
  <c r="AE54" i="1"/>
  <c r="AE52" i="1" s="1"/>
  <c r="AE99" i="1" s="1"/>
  <c r="AD54" i="1"/>
  <c r="AC54" i="1"/>
  <c r="AB54" i="1"/>
  <c r="AA54" i="1"/>
  <c r="AA52" i="1" s="1"/>
  <c r="Z54" i="1"/>
  <c r="Y54" i="1"/>
  <c r="X54" i="1"/>
  <c r="T54" i="1"/>
  <c r="T52" i="1" s="1"/>
  <c r="S54" i="1"/>
  <c r="R54" i="1"/>
  <c r="Q54" i="1"/>
  <c r="P54" i="1"/>
  <c r="P52" i="1" s="1"/>
  <c r="O54" i="1"/>
  <c r="N54" i="1"/>
  <c r="M54" i="1"/>
  <c r="L54" i="1"/>
  <c r="L52" i="1" s="1"/>
  <c r="K54" i="1"/>
  <c r="J54" i="1"/>
  <c r="I54" i="1"/>
  <c r="H54" i="1"/>
  <c r="H52" i="1" s="1"/>
  <c r="G54" i="1"/>
  <c r="F54" i="1"/>
  <c r="E54" i="1"/>
  <c r="AV60" i="1"/>
  <c r="U61" i="1"/>
  <c r="AU53" i="1"/>
  <c r="AT53" i="1"/>
  <c r="AS53" i="1"/>
  <c r="AS51" i="1" s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Y51" i="1" s="1"/>
  <c r="X53" i="1"/>
  <c r="T53" i="1"/>
  <c r="S53" i="1"/>
  <c r="R53" i="1"/>
  <c r="R51" i="1" s="1"/>
  <c r="Q53" i="1"/>
  <c r="P53" i="1"/>
  <c r="O53" i="1"/>
  <c r="N53" i="1"/>
  <c r="N51" i="1" s="1"/>
  <c r="M53" i="1"/>
  <c r="L53" i="1"/>
  <c r="J53" i="1"/>
  <c r="J51" i="1" s="1"/>
  <c r="K53" i="1"/>
  <c r="K51" i="1" s="1"/>
  <c r="I53" i="1"/>
  <c r="H53" i="1"/>
  <c r="F53" i="1"/>
  <c r="F51" i="1" s="1"/>
  <c r="G53" i="1"/>
  <c r="G51" i="1" s="1"/>
  <c r="E53" i="1"/>
  <c r="D53" i="1"/>
  <c r="AD99" i="1" l="1"/>
  <c r="AR102" i="7"/>
  <c r="AA102" i="7"/>
  <c r="AV100" i="7"/>
  <c r="AW81" i="6"/>
  <c r="Z51" i="1"/>
  <c r="AT51" i="1"/>
  <c r="I52" i="1"/>
  <c r="Q52" i="1"/>
  <c r="Q99" i="1" s="1"/>
  <c r="AB52" i="1"/>
  <c r="AB99" i="1" s="1"/>
  <c r="AN52" i="1"/>
  <c r="AN99" i="1" s="1"/>
  <c r="AW82" i="1"/>
  <c r="U89" i="1"/>
  <c r="AW89" i="1" s="1"/>
  <c r="H99" i="1"/>
  <c r="P99" i="1"/>
  <c r="AE100" i="6"/>
  <c r="D51" i="1"/>
  <c r="H51" i="1"/>
  <c r="L51" i="1"/>
  <c r="P51" i="1"/>
  <c r="T51" i="1"/>
  <c r="AM51" i="1"/>
  <c r="AQ51" i="1"/>
  <c r="AU51" i="1"/>
  <c r="F52" i="1"/>
  <c r="J52" i="1"/>
  <c r="N52" i="1"/>
  <c r="R52" i="1"/>
  <c r="R99" i="1" s="1"/>
  <c r="Y52" i="1"/>
  <c r="Y99" i="1" s="1"/>
  <c r="AC52" i="1"/>
  <c r="AC99" i="1" s="1"/>
  <c r="AG52" i="1"/>
  <c r="AG99" i="1" s="1"/>
  <c r="AK52" i="1"/>
  <c r="AK99" i="1" s="1"/>
  <c r="AO52" i="1"/>
  <c r="AO99" i="1" s="1"/>
  <c r="AS52" i="1"/>
  <c r="AS99" i="1" s="1"/>
  <c r="AV89" i="1"/>
  <c r="D52" i="1"/>
  <c r="D99" i="1" s="1"/>
  <c r="AW91" i="1"/>
  <c r="AW95" i="1"/>
  <c r="I99" i="1"/>
  <c r="AW28" i="6"/>
  <c r="D100" i="6"/>
  <c r="AI100" i="6"/>
  <c r="AW71" i="6"/>
  <c r="AH102" i="7"/>
  <c r="AQ102" i="7"/>
  <c r="O51" i="1"/>
  <c r="S51" i="1"/>
  <c r="AP51" i="1"/>
  <c r="E52" i="1"/>
  <c r="E99" i="1" s="1"/>
  <c r="M52" i="1"/>
  <c r="M99" i="1" s="1"/>
  <c r="X52" i="1"/>
  <c r="X99" i="1" s="1"/>
  <c r="AJ52" i="1"/>
  <c r="AJ99" i="1" s="1"/>
  <c r="AR52" i="1"/>
  <c r="AR99" i="1" s="1"/>
  <c r="E51" i="1"/>
  <c r="I51" i="1"/>
  <c r="M51" i="1"/>
  <c r="Q51" i="1"/>
  <c r="X51" i="1"/>
  <c r="AN51" i="1"/>
  <c r="AR51" i="1"/>
  <c r="AW61" i="1"/>
  <c r="G52" i="1"/>
  <c r="G99" i="1" s="1"/>
  <c r="K52" i="1"/>
  <c r="K99" i="1" s="1"/>
  <c r="O52" i="1"/>
  <c r="O99" i="1" s="1"/>
  <c r="S52" i="1"/>
  <c r="S99" i="1" s="1"/>
  <c r="Z52" i="1"/>
  <c r="Z99" i="1" s="1"/>
  <c r="AD52" i="1"/>
  <c r="AH52" i="1"/>
  <c r="AH99" i="1" s="1"/>
  <c r="AL52" i="1"/>
  <c r="AL99" i="1" s="1"/>
  <c r="AP52" i="1"/>
  <c r="AP99" i="1" s="1"/>
  <c r="U90" i="1"/>
  <c r="AW92" i="1"/>
  <c r="AW96" i="1"/>
  <c r="F99" i="1"/>
  <c r="N99" i="1"/>
  <c r="F100" i="6"/>
  <c r="AM100" i="6"/>
  <c r="M102" i="7"/>
  <c r="AI102" i="7"/>
  <c r="AP102" i="7"/>
  <c r="AL102" i="7"/>
  <c r="AW10" i="8"/>
  <c r="AW103" i="8"/>
  <c r="AW53" i="7"/>
  <c r="AW54" i="7"/>
  <c r="AW91" i="7"/>
  <c r="AW73" i="7"/>
  <c r="AW55" i="7"/>
  <c r="AV101" i="7"/>
  <c r="AJ102" i="7"/>
  <c r="AV10" i="7"/>
  <c r="P102" i="7"/>
  <c r="AW35" i="7"/>
  <c r="AW82" i="7"/>
  <c r="O102" i="7"/>
  <c r="U100" i="7"/>
  <c r="U101" i="7"/>
  <c r="U10" i="7"/>
  <c r="D102" i="7"/>
  <c r="H102" i="7"/>
  <c r="AW11" i="7"/>
  <c r="AV99" i="6"/>
  <c r="AP100" i="6"/>
  <c r="AV98" i="6"/>
  <c r="AO100" i="6"/>
  <c r="AW52" i="6"/>
  <c r="AW62" i="6"/>
  <c r="H100" i="6"/>
  <c r="AW51" i="6"/>
  <c r="AW53" i="6"/>
  <c r="Z100" i="6"/>
  <c r="AW20" i="6"/>
  <c r="AW11" i="6"/>
  <c r="AV10" i="6"/>
  <c r="U10" i="6"/>
  <c r="U99" i="6"/>
  <c r="U98" i="6"/>
  <c r="X100" i="6"/>
  <c r="AK51" i="1"/>
  <c r="AG51" i="1"/>
  <c r="AE51" i="1"/>
  <c r="AC51" i="1"/>
  <c r="AA51" i="1"/>
  <c r="AL51" i="1"/>
  <c r="AJ51" i="1"/>
  <c r="AH51" i="1"/>
  <c r="AF51" i="1"/>
  <c r="AD51" i="1"/>
  <c r="AB51" i="1"/>
  <c r="AT52" i="1"/>
  <c r="AT99" i="1" s="1"/>
  <c r="AQ52" i="1"/>
  <c r="AQ99" i="1" s="1"/>
  <c r="AF52" i="1"/>
  <c r="AF99" i="1" s="1"/>
  <c r="AI51" i="1"/>
  <c r="AO51" i="1"/>
  <c r="J99" i="1"/>
  <c r="AW93" i="1"/>
  <c r="AV28" i="1"/>
  <c r="AW37" i="1"/>
  <c r="U33" i="1"/>
  <c r="T99" i="1"/>
  <c r="AV33" i="1"/>
  <c r="AV90" i="1"/>
  <c r="AW90" i="1" s="1"/>
  <c r="U97" i="1"/>
  <c r="AW97" i="1" s="1"/>
  <c r="U88" i="1"/>
  <c r="AW88" i="1" s="1"/>
  <c r="U87" i="1"/>
  <c r="U86" i="1"/>
  <c r="U85" i="1"/>
  <c r="U84" i="1"/>
  <c r="U81" i="1"/>
  <c r="U80" i="1"/>
  <c r="U50" i="1"/>
  <c r="AW50" i="1" s="1"/>
  <c r="U49" i="1"/>
  <c r="AW49" i="1" s="1"/>
  <c r="U47" i="1"/>
  <c r="AW47" i="1" s="1"/>
  <c r="U46" i="1"/>
  <c r="AW46" i="1" s="1"/>
  <c r="U45" i="1"/>
  <c r="AW45" i="1" s="1"/>
  <c r="U44" i="1"/>
  <c r="AW44" i="1" s="1"/>
  <c r="U34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U15" i="1"/>
  <c r="AW15" i="1" s="1"/>
  <c r="AV102" i="7" l="1"/>
  <c r="AW101" i="7"/>
  <c r="AW100" i="7"/>
  <c r="AW10" i="7"/>
  <c r="U102" i="7"/>
  <c r="AW102" i="7" s="1"/>
  <c r="AV100" i="6"/>
  <c r="AW99" i="6"/>
  <c r="U100" i="6"/>
  <c r="AW10" i="6"/>
  <c r="AW98" i="6"/>
  <c r="AV99" i="1"/>
  <c r="AW99" i="1" s="1"/>
  <c r="U99" i="1"/>
  <c r="AW33" i="1"/>
  <c r="U31" i="1"/>
  <c r="AW100" i="6" l="1"/>
  <c r="U30" i="1"/>
  <c r="AW30" i="1" s="1"/>
  <c r="U29" i="1"/>
  <c r="AW29" i="1" s="1"/>
  <c r="U27" i="1"/>
  <c r="AW27" i="1" s="1"/>
  <c r="U26" i="1"/>
  <c r="AW26" i="1" s="1"/>
  <c r="U25" i="1"/>
  <c r="AW25" i="1" s="1"/>
  <c r="U24" i="1"/>
  <c r="AW24" i="1" s="1"/>
  <c r="U23" i="1"/>
  <c r="AW23" i="1" s="1"/>
  <c r="AV36" i="1" l="1"/>
  <c r="AV35" i="1"/>
  <c r="AV34" i="1"/>
  <c r="AV32" i="1" l="1"/>
  <c r="U28" i="1" l="1"/>
  <c r="AW31" i="1" l="1"/>
  <c r="AW28" i="1"/>
  <c r="U78" i="1"/>
  <c r="U77" i="1"/>
  <c r="U71" i="1"/>
  <c r="U76" i="1"/>
  <c r="AW76" i="1" s="1"/>
  <c r="U75" i="1"/>
  <c r="AW75" i="1" s="1"/>
  <c r="U74" i="1"/>
  <c r="U73" i="1"/>
  <c r="U72" i="1"/>
  <c r="E11" i="1" l="1"/>
  <c r="U17" i="1"/>
  <c r="U12" i="1"/>
  <c r="AV39" i="1" l="1"/>
  <c r="U67" i="1"/>
  <c r="U66" i="1"/>
  <c r="U65" i="1"/>
  <c r="U64" i="1"/>
  <c r="AV67" i="1"/>
  <c r="AW67" i="1" s="1"/>
  <c r="AV66" i="1"/>
  <c r="AW66" i="1" l="1"/>
  <c r="W10" i="1"/>
  <c r="AV12" i="1"/>
  <c r="AP11" i="1"/>
  <c r="U54" i="1"/>
  <c r="U38" i="1"/>
  <c r="T11" i="1"/>
  <c r="U69" i="1"/>
  <c r="U68" i="1"/>
  <c r="U60" i="1"/>
  <c r="U59" i="1"/>
  <c r="U58" i="1"/>
  <c r="U57" i="1"/>
  <c r="U56" i="1"/>
  <c r="U55" i="1"/>
  <c r="U43" i="1"/>
  <c r="AW43" i="1" s="1"/>
  <c r="U42" i="1"/>
  <c r="AW42" i="1" s="1"/>
  <c r="U41" i="1"/>
  <c r="AW41" i="1" s="1"/>
  <c r="U39" i="1"/>
  <c r="AW39" i="1" s="1"/>
  <c r="U36" i="1"/>
  <c r="AW36" i="1" s="1"/>
  <c r="U35" i="1"/>
  <c r="AW35" i="1" s="1"/>
  <c r="AW34" i="1"/>
  <c r="U22" i="1"/>
  <c r="U21" i="1"/>
  <c r="U19" i="1"/>
  <c r="U18" i="1"/>
  <c r="U16" i="1"/>
  <c r="U14" i="1"/>
  <c r="U13" i="1"/>
  <c r="T10" i="1" l="1"/>
  <c r="U52" i="1"/>
  <c r="AV58" i="1"/>
  <c r="AV57" i="1"/>
  <c r="T98" i="1" l="1"/>
  <c r="T100" i="1" s="1"/>
  <c r="U53" i="1"/>
  <c r="AW58" i="1"/>
  <c r="AW57" i="1"/>
  <c r="AV87" i="1" l="1"/>
  <c r="AW87" i="1" s="1"/>
  <c r="AV86" i="1"/>
  <c r="AW86" i="1" s="1"/>
  <c r="AV85" i="1"/>
  <c r="AW85" i="1" s="1"/>
  <c r="AV84" i="1"/>
  <c r="AW84" i="1" s="1"/>
  <c r="AV72" i="1"/>
  <c r="AW72" i="1" s="1"/>
  <c r="AV78" i="1"/>
  <c r="AW78" i="1" s="1"/>
  <c r="AV77" i="1"/>
  <c r="AV74" i="1"/>
  <c r="AW74" i="1" s="1"/>
  <c r="AV73" i="1"/>
  <c r="AW73" i="1" s="1"/>
  <c r="AV69" i="1"/>
  <c r="AV68" i="1"/>
  <c r="AV65" i="1"/>
  <c r="AW65" i="1" s="1"/>
  <c r="AV64" i="1"/>
  <c r="AW64" i="1" s="1"/>
  <c r="AV63" i="1"/>
  <c r="AV52" i="1"/>
  <c r="AW60" i="1"/>
  <c r="AV59" i="1"/>
  <c r="AV56" i="1"/>
  <c r="AW56" i="1" s="1"/>
  <c r="AV55" i="1"/>
  <c r="AW55" i="1" s="1"/>
  <c r="AV54" i="1"/>
  <c r="AW54" i="1" s="1"/>
  <c r="U32" i="1"/>
  <c r="AV22" i="1"/>
  <c r="AV21" i="1"/>
  <c r="E10" i="1"/>
  <c r="AV19" i="1"/>
  <c r="AV18" i="1"/>
  <c r="AW18" i="1" s="1"/>
  <c r="AV17" i="1"/>
  <c r="AV16" i="1"/>
  <c r="AV14" i="1"/>
  <c r="AW14" i="1" s="1"/>
  <c r="AV13" i="1"/>
  <c r="E98" i="1" l="1"/>
  <c r="E100" i="1" s="1"/>
  <c r="U20" i="1"/>
  <c r="AW32" i="1"/>
  <c r="AW68" i="1"/>
  <c r="AW69" i="1"/>
  <c r="AW13" i="1"/>
  <c r="AW12" i="1"/>
  <c r="AW17" i="1"/>
  <c r="U62" i="1" l="1"/>
  <c r="AW52" i="1"/>
  <c r="U63" i="1" l="1"/>
  <c r="AW63" i="1" s="1"/>
  <c r="U51" i="1" l="1"/>
  <c r="AV81" i="1"/>
  <c r="AW81" i="1" s="1"/>
  <c r="AW77" i="1"/>
  <c r="AV80" i="1" l="1"/>
  <c r="AW80" i="1" s="1"/>
  <c r="AV71" i="1"/>
  <c r="AW71" i="1" s="1"/>
  <c r="AW59" i="1"/>
  <c r="X11" i="1"/>
  <c r="X10" i="1" s="1"/>
  <c r="X98" i="1" s="1"/>
  <c r="X100" i="1" s="1"/>
  <c r="AV51" i="1" l="1"/>
  <c r="AV53" i="1"/>
  <c r="AW53" i="1" s="1"/>
  <c r="AV62" i="1"/>
  <c r="AW62" i="1" s="1"/>
  <c r="AV20" i="1"/>
  <c r="AW20" i="1" s="1"/>
  <c r="AU11" i="1"/>
  <c r="AU10" i="1" s="1"/>
  <c r="AU98" i="1" s="1"/>
  <c r="AU100" i="1" s="1"/>
  <c r="AT11" i="1"/>
  <c r="AT10" i="1" s="1"/>
  <c r="AT98" i="1" s="1"/>
  <c r="AT100" i="1" s="1"/>
  <c r="AS11" i="1"/>
  <c r="AS10" i="1" s="1"/>
  <c r="AS98" i="1" s="1"/>
  <c r="AS100" i="1" s="1"/>
  <c r="AR11" i="1"/>
  <c r="AR10" i="1" s="1"/>
  <c r="AR98" i="1" s="1"/>
  <c r="AR100" i="1" s="1"/>
  <c r="AQ11" i="1"/>
  <c r="AQ10" i="1" s="1"/>
  <c r="AQ98" i="1" s="1"/>
  <c r="AQ100" i="1" s="1"/>
  <c r="AP10" i="1"/>
  <c r="AP98" i="1" s="1"/>
  <c r="AP100" i="1" s="1"/>
  <c r="AO11" i="1"/>
  <c r="AO10" i="1" s="1"/>
  <c r="AO98" i="1" s="1"/>
  <c r="AO100" i="1" s="1"/>
  <c r="AN11" i="1"/>
  <c r="AN10" i="1" s="1"/>
  <c r="AN98" i="1" s="1"/>
  <c r="AN100" i="1" s="1"/>
  <c r="AM11" i="1"/>
  <c r="AM10" i="1" s="1"/>
  <c r="AM98" i="1" s="1"/>
  <c r="AM100" i="1" s="1"/>
  <c r="AL11" i="1"/>
  <c r="AL10" i="1" s="1"/>
  <c r="AL98" i="1" s="1"/>
  <c r="AL100" i="1" s="1"/>
  <c r="AK11" i="1"/>
  <c r="AK10" i="1" s="1"/>
  <c r="AK98" i="1" s="1"/>
  <c r="AK100" i="1" s="1"/>
  <c r="AJ11" i="1"/>
  <c r="AJ10" i="1" s="1"/>
  <c r="AJ98" i="1" s="1"/>
  <c r="AJ100" i="1" s="1"/>
  <c r="AI11" i="1"/>
  <c r="AI10" i="1" s="1"/>
  <c r="AI98" i="1" s="1"/>
  <c r="AI100" i="1" s="1"/>
  <c r="AH11" i="1"/>
  <c r="AH10" i="1" s="1"/>
  <c r="AH98" i="1" s="1"/>
  <c r="AH100" i="1" s="1"/>
  <c r="AG11" i="1"/>
  <c r="AG10" i="1" s="1"/>
  <c r="AG98" i="1" s="1"/>
  <c r="AG100" i="1" s="1"/>
  <c r="AF11" i="1"/>
  <c r="AF10" i="1" s="1"/>
  <c r="AF98" i="1" s="1"/>
  <c r="AF100" i="1" s="1"/>
  <c r="AE11" i="1"/>
  <c r="AE10" i="1" s="1"/>
  <c r="AE98" i="1" s="1"/>
  <c r="AE100" i="1" s="1"/>
  <c r="AD11" i="1"/>
  <c r="AC11" i="1"/>
  <c r="AC10" i="1" s="1"/>
  <c r="AC98" i="1" s="1"/>
  <c r="AC100" i="1" s="1"/>
  <c r="AB11" i="1"/>
  <c r="AB10" i="1" s="1"/>
  <c r="AB98" i="1" s="1"/>
  <c r="AB100" i="1" s="1"/>
  <c r="AA11" i="1"/>
  <c r="AA10" i="1" s="1"/>
  <c r="AA98" i="1" s="1"/>
  <c r="AA100" i="1" s="1"/>
  <c r="Z11" i="1"/>
  <c r="Z10" i="1" s="1"/>
  <c r="Z98" i="1" s="1"/>
  <c r="Z100" i="1" s="1"/>
  <c r="Y11" i="1"/>
  <c r="S11" i="1"/>
  <c r="S10" i="1" s="1"/>
  <c r="S98" i="1" s="1"/>
  <c r="S100" i="1" s="1"/>
  <c r="R10" i="1"/>
  <c r="R98" i="1" s="1"/>
  <c r="R100" i="1" s="1"/>
  <c r="Q11" i="1"/>
  <c r="Q10" i="1" s="1"/>
  <c r="Q98" i="1" s="1"/>
  <c r="Q100" i="1" s="1"/>
  <c r="P11" i="1"/>
  <c r="P10" i="1" s="1"/>
  <c r="P98" i="1" s="1"/>
  <c r="P100" i="1" s="1"/>
  <c r="O11" i="1"/>
  <c r="O10" i="1" s="1"/>
  <c r="O98" i="1" s="1"/>
  <c r="O100" i="1" s="1"/>
  <c r="N11" i="1"/>
  <c r="N10" i="1" s="1"/>
  <c r="N98" i="1" s="1"/>
  <c r="N100" i="1" s="1"/>
  <c r="M11" i="1"/>
  <c r="M10" i="1" s="1"/>
  <c r="M98" i="1" s="1"/>
  <c r="M100" i="1" s="1"/>
  <c r="L11" i="1"/>
  <c r="L10" i="1" s="1"/>
  <c r="L98" i="1" s="1"/>
  <c r="L100" i="1" s="1"/>
  <c r="K11" i="1"/>
  <c r="K10" i="1" s="1"/>
  <c r="K98" i="1" s="1"/>
  <c r="K100" i="1" s="1"/>
  <c r="J11" i="1"/>
  <c r="I11" i="1"/>
  <c r="I10" i="1" s="1"/>
  <c r="I98" i="1" s="1"/>
  <c r="I100" i="1" s="1"/>
  <c r="H11" i="1"/>
  <c r="H10" i="1" s="1"/>
  <c r="H98" i="1" s="1"/>
  <c r="H100" i="1" s="1"/>
  <c r="G11" i="1"/>
  <c r="G10" i="1" s="1"/>
  <c r="G98" i="1" s="1"/>
  <c r="G100" i="1" s="1"/>
  <c r="F11" i="1"/>
  <c r="F10" i="1" s="1"/>
  <c r="F98" i="1" s="1"/>
  <c r="F100" i="1" s="1"/>
  <c r="D11" i="1"/>
  <c r="D10" i="1" s="1"/>
  <c r="D98" i="1" s="1"/>
  <c r="D100" i="1" s="1"/>
  <c r="J10" i="1" l="1"/>
  <c r="J98" i="1" s="1"/>
  <c r="J100" i="1" s="1"/>
  <c r="AV11" i="1"/>
  <c r="U11" i="1"/>
  <c r="AD10" i="1"/>
  <c r="AD98" i="1" s="1"/>
  <c r="AD100" i="1" s="1"/>
  <c r="Y10" i="1"/>
  <c r="Y98" i="1" s="1"/>
  <c r="Y100" i="1" s="1"/>
  <c r="AW51" i="1"/>
  <c r="AW21" i="1"/>
  <c r="AW19" i="1"/>
  <c r="AW22" i="1"/>
  <c r="AW16" i="1"/>
  <c r="AV100" i="1" l="1"/>
  <c r="U98" i="1"/>
  <c r="U100" i="1"/>
  <c r="AV10" i="1"/>
  <c r="AW11" i="1"/>
  <c r="U10" i="1"/>
  <c r="AW100" i="1" l="1"/>
  <c r="AW10" i="1"/>
  <c r="AV98" i="1"/>
  <c r="AW98" i="1" s="1"/>
  <c r="AV38" i="1"/>
  <c r="AW38" i="1" s="1"/>
  <c r="U34" i="8"/>
  <c r="AW34" i="8" s="1"/>
  <c r="I102" i="8"/>
  <c r="U102" i="8" l="1"/>
  <c r="AW102" i="8" s="1"/>
  <c r="I104" i="8"/>
  <c r="U104" i="8" s="1"/>
  <c r="AW104" i="8" s="1"/>
</calcChain>
</file>

<file path=xl/sharedStrings.xml><?xml version="1.0" encoding="utf-8"?>
<sst xmlns="http://schemas.openxmlformats.org/spreadsheetml/2006/main" count="1130" uniqueCount="173">
  <si>
    <t>Октябрь</t>
  </si>
  <si>
    <t>Ноябрь</t>
  </si>
  <si>
    <t>Декабрь</t>
  </si>
  <si>
    <t>Всего часов в 1-м семестре</t>
  </si>
  <si>
    <t>Январь</t>
  </si>
  <si>
    <t>Февраль</t>
  </si>
  <si>
    <t>Март</t>
  </si>
  <si>
    <t>Апрель</t>
  </si>
  <si>
    <t>Май</t>
  </si>
  <si>
    <t>Июнь</t>
  </si>
  <si>
    <t>Всего часов во 2-м семестре</t>
  </si>
  <si>
    <t>Всего часов</t>
  </si>
  <si>
    <t>Код</t>
  </si>
  <si>
    <t>Наимекнование циклов,  разделов, досциплин, профессиональных модулей, МДК, практик</t>
  </si>
  <si>
    <t>Виды учебной нагрузки</t>
  </si>
  <si>
    <t>Номера календарных недель</t>
  </si>
  <si>
    <t>Порядковые номера недель учебного года</t>
  </si>
  <si>
    <t>О.00</t>
  </si>
  <si>
    <t>Общеобразовательный цикл</t>
  </si>
  <si>
    <t>обяз. уч.</t>
  </si>
  <si>
    <t>Иностранный язык</t>
  </si>
  <si>
    <t>История</t>
  </si>
  <si>
    <t>Биология</t>
  </si>
  <si>
    <t>Физическая культура</t>
  </si>
  <si>
    <t>ОП.00</t>
  </si>
  <si>
    <t>сам. р. с.</t>
  </si>
  <si>
    <t>П.00</t>
  </si>
  <si>
    <t>ПМ.00</t>
  </si>
  <si>
    <t>Профессиональные модули</t>
  </si>
  <si>
    <t>ПМ.01</t>
  </si>
  <si>
    <t>МДК.01.01</t>
  </si>
  <si>
    <t>УП.01</t>
  </si>
  <si>
    <t>ПП.01</t>
  </si>
  <si>
    <t>ПМ.02</t>
  </si>
  <si>
    <t>МДК.02.01</t>
  </si>
  <si>
    <t>УП.02</t>
  </si>
  <si>
    <t>ПП.02</t>
  </si>
  <si>
    <t>1-5</t>
  </si>
  <si>
    <t>8-12</t>
  </si>
  <si>
    <t>2-6</t>
  </si>
  <si>
    <t>9-13</t>
  </si>
  <si>
    <t>16-20</t>
  </si>
  <si>
    <t>23-27</t>
  </si>
  <si>
    <t>ОП.01</t>
  </si>
  <si>
    <t>ОП.02</t>
  </si>
  <si>
    <t>ОП.03</t>
  </si>
  <si>
    <t>ОП.04</t>
  </si>
  <si>
    <t>ОП.05</t>
  </si>
  <si>
    <t>ОП.06</t>
  </si>
  <si>
    <t>ОП.07</t>
  </si>
  <si>
    <t>ПМ.03</t>
  </si>
  <si>
    <t>МДК.03.01</t>
  </si>
  <si>
    <t>УП.03</t>
  </si>
  <si>
    <t>ПП.03</t>
  </si>
  <si>
    <t>ПМ.04</t>
  </si>
  <si>
    <t>МДК.04.01</t>
  </si>
  <si>
    <t>УП.04</t>
  </si>
  <si>
    <t>ПП.04</t>
  </si>
  <si>
    <t>7-11</t>
  </si>
  <si>
    <t>14-18</t>
  </si>
  <si>
    <t>21-25</t>
  </si>
  <si>
    <t>22-26</t>
  </si>
  <si>
    <t>ОУД.01</t>
  </si>
  <si>
    <t>ОУД.02</t>
  </si>
  <si>
    <t>ОУД.04</t>
  </si>
  <si>
    <t>ОУД.05</t>
  </si>
  <si>
    <t>ОУД.06</t>
  </si>
  <si>
    <t>ОУД.15</t>
  </si>
  <si>
    <t>ОУД.17</t>
  </si>
  <si>
    <t>Экология</t>
  </si>
  <si>
    <t>ОУД.03</t>
  </si>
  <si>
    <t>Основы безопасности жизнедеятельн</t>
  </si>
  <si>
    <t>ОУД.08</t>
  </si>
  <si>
    <t>Информатика</t>
  </si>
  <si>
    <t>ОУД.07</t>
  </si>
  <si>
    <t>ОУД.09</t>
  </si>
  <si>
    <t>4-8</t>
  </si>
  <si>
    <t>11-15</t>
  </si>
  <si>
    <t>18-22</t>
  </si>
  <si>
    <t>25-29</t>
  </si>
  <si>
    <t>30-4</t>
  </si>
  <si>
    <t>28-1</t>
  </si>
  <si>
    <t>ОП.08</t>
  </si>
  <si>
    <t>ОП.09</t>
  </si>
  <si>
    <t>МДК.01.02</t>
  </si>
  <si>
    <t xml:space="preserve">
Профессиональный цикл</t>
  </si>
  <si>
    <t>МДК.02.02</t>
  </si>
  <si>
    <t>МДК.03.02</t>
  </si>
  <si>
    <t>Общеобразовательные учебные дисциплины</t>
  </si>
  <si>
    <t>Русский язык</t>
  </si>
  <si>
    <t>Литература</t>
  </si>
  <si>
    <t xml:space="preserve">Астрономия </t>
  </si>
  <si>
    <t>ОУД.18</t>
  </si>
  <si>
    <t>Химия</t>
  </si>
  <si>
    <t>Математика</t>
  </si>
  <si>
    <t>Физика</t>
  </si>
  <si>
    <t>3-7</t>
  </si>
  <si>
    <t>10-14</t>
  </si>
  <si>
    <t>17-21</t>
  </si>
  <si>
    <t>24-28</t>
  </si>
  <si>
    <t>15-19</t>
  </si>
  <si>
    <t>ОУД</t>
  </si>
  <si>
    <t>Иностранный язык в профессиональной деятельности</t>
  </si>
  <si>
    <t>Информационные технологии в профессиональной деятельности</t>
  </si>
  <si>
    <t>ОП.10</t>
  </si>
  <si>
    <t>ОП.11</t>
  </si>
  <si>
    <t xml:space="preserve">ОП.12
</t>
  </si>
  <si>
    <t xml:space="preserve">Утверждаю  _____________М.А. Кавалева </t>
  </si>
  <si>
    <t>УД.01</t>
  </si>
  <si>
    <t xml:space="preserve">Учебная пратика 
</t>
  </si>
  <si>
    <t xml:space="preserve">Производственная практика 
</t>
  </si>
  <si>
    <t>сентябрь</t>
  </si>
  <si>
    <t>Приказ №45-ОД от 11.03.2019г.</t>
  </si>
  <si>
    <t>Всего час. в неделю  учебной нагрузки</t>
  </si>
  <si>
    <t>30-3</t>
  </si>
  <si>
    <t>6-10</t>
  </si>
  <si>
    <t>20-24</t>
  </si>
  <si>
    <t>27-31</t>
  </si>
  <si>
    <t>13-17</t>
  </si>
  <si>
    <t>27-1</t>
  </si>
  <si>
    <t>ПM.01.ЭК</t>
  </si>
  <si>
    <t>ПM.02.ЭК</t>
  </si>
  <si>
    <t>ПM.03.ЭК</t>
  </si>
  <si>
    <t>ПM.04.ЭК</t>
  </si>
  <si>
    <t>Учебные дисциплины по выбору из обязательных предметных областей</t>
  </si>
  <si>
    <t>Обществознание(вкл экономику и право)</t>
  </si>
  <si>
    <t xml:space="preserve">ОУД.10
</t>
  </si>
  <si>
    <t xml:space="preserve">обяз. уч.
</t>
  </si>
  <si>
    <t>География</t>
  </si>
  <si>
    <t>ОУД.16</t>
  </si>
  <si>
    <t>Индивидуальный учебный проект</t>
  </si>
  <si>
    <t>УД.02</t>
  </si>
  <si>
    <t>Программа жизнестойкости</t>
  </si>
  <si>
    <t>УД.03</t>
  </si>
  <si>
    <t>Основы финансовой грамотности</t>
  </si>
  <si>
    <t xml:space="preserve">
обяз. уч.
</t>
  </si>
  <si>
    <t>Основы микробиологии, физиологии питания санитарии и гигиены</t>
  </si>
  <si>
    <t>Основы товароведения продовольственных товаров</t>
  </si>
  <si>
    <t>Основы калькуляции и учета</t>
  </si>
  <si>
    <t>Охрана труда</t>
  </si>
  <si>
    <t>Безопасность жизнедеятельности</t>
  </si>
  <si>
    <t>Организация обслуживания в общественном питании</t>
  </si>
  <si>
    <t>Основы бизнеса и предпринимательской деятельности</t>
  </si>
  <si>
    <t>Техническое оснащение и организация рабочего места</t>
  </si>
  <si>
    <t>Экономические и правовые основы профессиональной деятельности</t>
  </si>
  <si>
    <t>Дополнительные учебные дисциплины</t>
  </si>
  <si>
    <t>Общепрофессиональный цикл</t>
  </si>
  <si>
    <t xml:space="preserve">Приготовление и подготовка к реализации полуфабрикатов для блюд, кулинарных изделий разнообразного ассортимента
</t>
  </si>
  <si>
    <t>Организация процессов приготовления, подготовки к реализации кулинарных полуфабрикатов</t>
  </si>
  <si>
    <t xml:space="preserve">Процессы приготовления, подготовки к реализации кулинарных полуфабрикатов
</t>
  </si>
  <si>
    <t>Экзамен</t>
  </si>
  <si>
    <t xml:space="preserve">Приготовление, оформление и подготовка к реализации горячих блюд, кулинарных изделий, закусок разнообразного ассортимента
</t>
  </si>
  <si>
    <t xml:space="preserve">Процессы приготовления, подготовки к реализации и презентации горячих блюд, кулинарных изделий, закусок
</t>
  </si>
  <si>
    <t xml:space="preserve">Организация приготовления, подготовки к реализации и презентации горячих блюд, кулинарных изделий, закусок
</t>
  </si>
  <si>
    <t xml:space="preserve">Приготовление, оформление и подготовка к реализации холодных блюд, кулинарных изделий, закусок разнообразного ассортимента
</t>
  </si>
  <si>
    <t xml:space="preserve">Организация приготовления, подготовки к реализации и презентации холодных блюд, кулинарных изделий, закусок
</t>
  </si>
  <si>
    <t xml:space="preserve">Процессы приготовления, подготовки к реализации и презентации холодных блюд, кулинарных изделий, закусок
</t>
  </si>
  <si>
    <t xml:space="preserve">Приготовление, оформление и подготовка к реализации холодных и горячих сладких блюд, десертов, напитков разнообразного ассортимента
</t>
  </si>
  <si>
    <t>Организация приготовления, подготовки к реализации горячих и холодных сладких блюд, десертов, напитков</t>
  </si>
  <si>
    <t>МДК.04.02</t>
  </si>
  <si>
    <t xml:space="preserve">Процессы приготовления, подготовки к реализации горячих и холодных сладких блюд, десертов, напитков
</t>
  </si>
  <si>
    <t>Приготовление, оформление и подготовка к реализации хлебобулочных, мучных кондитерских изделий разнообразного ассортимента</t>
  </si>
  <si>
    <t xml:space="preserve">
Организация приготовления, подготовки к реализации хлебобулочных, мучных кондитерских изделий
</t>
  </si>
  <si>
    <t>ПМ.05</t>
  </si>
  <si>
    <t>МДК.05.01</t>
  </si>
  <si>
    <t xml:space="preserve"> Процессы приготовления, подготовки к реализации хлебобулочных, мучных кондитерских изделий
</t>
  </si>
  <si>
    <t>МДК.05.02</t>
  </si>
  <si>
    <t>УП.05</t>
  </si>
  <si>
    <t>ПП.05</t>
  </si>
  <si>
    <t>ПM.05.ЭК</t>
  </si>
  <si>
    <t xml:space="preserve">Самостоятельная работа </t>
  </si>
  <si>
    <t>Объем образовательной программы</t>
  </si>
  <si>
    <t>Государственная итоговая аттестация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</si>
</sst>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rgb="FF333333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ahoma"/>
      <family val="2"/>
      <charset val="204"/>
    </font>
    <font>
      <sz val="6"/>
      <color rgb="FF000000"/>
      <name val="Times New Roman"/>
      <family val="1"/>
      <charset val="204"/>
    </font>
    <font>
      <b/>
      <sz val="6.95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indexed="8"/>
      <name val="Tahoma"/>
      <charset val="252"/>
    </font>
    <font>
      <sz val="9"/>
      <color indexed="8"/>
      <name val="Tahoma"/>
      <charset val="252"/>
    </font>
    <font>
      <sz val="9"/>
      <color indexed="8"/>
      <name val="Tahoma"/>
      <family val="2"/>
      <charset val="204"/>
    </font>
    <font>
      <sz val="7"/>
      <color indexed="8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44"/>
      </patternFill>
    </fill>
    <fill>
      <patternFill patternType="solid">
        <fgColor theme="0"/>
        <bgColor indexed="18"/>
      </patternFill>
    </fill>
    <fill>
      <patternFill patternType="solid">
        <fgColor theme="3" tint="0.79998168889431442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3" tint="0.39997558519241921"/>
        <bgColor indexed="36"/>
      </patternFill>
    </fill>
    <fill>
      <patternFill patternType="solid">
        <fgColor theme="3" tint="0.39997558519241921"/>
        <bgColor indexed="41"/>
      </patternFill>
    </fill>
    <fill>
      <patternFill patternType="solid">
        <fgColor rgb="FF92D050"/>
        <bgColor indexed="1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23"/>
      </patternFill>
    </fill>
    <fill>
      <patternFill patternType="solid">
        <fgColor theme="9" tint="0.39997558519241921"/>
        <bgColor indexed="1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rgb="FF99CCFF"/>
      </patternFill>
    </fill>
    <fill>
      <patternFill patternType="solid">
        <fgColor rgb="FF538DD5"/>
        <bgColor rgb="FF800080"/>
      </patternFill>
    </fill>
    <fill>
      <patternFill patternType="solid">
        <fgColor theme="3" tint="0.79998168889431442"/>
        <bgColor indexed="18"/>
      </patternFill>
    </fill>
    <fill>
      <patternFill patternType="solid">
        <fgColor rgb="FFFFFFFF"/>
        <bgColor rgb="FF00008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FF00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44"/>
      </patternFill>
    </fill>
    <fill>
      <patternFill patternType="solid">
        <fgColor rgb="FF92D050"/>
        <bgColor rgb="FF99CCFF"/>
      </patternFill>
    </fill>
    <fill>
      <patternFill patternType="solid">
        <fgColor theme="3" tint="0.79998168889431442"/>
        <bgColor rgb="FF000080"/>
      </patternFill>
    </fill>
    <fill>
      <patternFill patternType="solid">
        <fgColor rgb="FFFFFF00"/>
        <bgColor indexed="4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5D9F1"/>
        <bgColor rgb="FF808080"/>
      </patternFill>
    </fill>
    <fill>
      <patternFill patternType="solid">
        <fgColor rgb="FFC5D9F1"/>
        <bgColor rgb="FFFFFF00"/>
      </patternFill>
    </fill>
    <fill>
      <patternFill patternType="solid">
        <fgColor rgb="FFB8CCE4"/>
        <bgColor rgb="FF000000"/>
      </patternFill>
    </fill>
    <fill>
      <patternFill patternType="solid">
        <fgColor theme="3" tint="0.79998168889431442"/>
        <bgColor rgb="FFFF00FF"/>
      </patternFill>
    </fill>
    <fill>
      <patternFill patternType="solid">
        <fgColor theme="3" tint="0.39997558519241921"/>
        <bgColor rgb="FFFF00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18"/>
      </patternFill>
    </fill>
    <fill>
      <patternFill patternType="solid">
        <fgColor rgb="FFFFC000"/>
        <bgColor indexed="41"/>
      </patternFill>
    </fill>
    <fill>
      <patternFill patternType="solid">
        <fgColor theme="0"/>
        <bgColor rgb="FF000080"/>
      </patternFill>
    </fill>
    <fill>
      <patternFill patternType="solid">
        <fgColor rgb="FFCCFFCC"/>
        <bgColor rgb="FF8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rgb="FFCCFFFF"/>
      </patternFill>
    </fill>
    <fill>
      <patternFill patternType="solid">
        <fgColor theme="0"/>
        <bgColor rgb="FF8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800000"/>
      </patternFill>
    </fill>
    <fill>
      <patternFill patternType="solid">
        <fgColor theme="0"/>
        <bgColor indexed="1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FFFF"/>
      </patternFill>
    </fill>
    <fill>
      <patternFill patternType="solid">
        <fgColor theme="3" tint="0.79998168889431442"/>
        <bgColor rgb="FF800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36"/>
      </patternFill>
    </fill>
    <fill>
      <patternFill patternType="solid">
        <fgColor theme="0"/>
        <bgColor rgb="FF80008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4" fillId="0" borderId="0"/>
    <xf numFmtId="0" fontId="15" fillId="0" borderId="0"/>
    <xf numFmtId="0" fontId="16" fillId="0" borderId="0"/>
    <xf numFmtId="0" fontId="16" fillId="0" borderId="0"/>
  </cellStyleXfs>
  <cellXfs count="266">
    <xf numFmtId="0" fontId="0" fillId="0" borderId="0" xfId="0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vertical="center" textRotation="90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6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7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10" borderId="8" xfId="1" applyFont="1" applyFill="1" applyBorder="1" applyAlignment="1">
      <alignment horizontal="center" vertical="center"/>
    </xf>
    <xf numFmtId="0" fontId="2" fillId="11" borderId="8" xfId="1" applyFont="1" applyFill="1" applyBorder="1" applyAlignment="1">
      <alignment vertical="center" textRotation="90"/>
    </xf>
    <xf numFmtId="0" fontId="2" fillId="13" borderId="1" xfId="1" applyFont="1" applyFill="1" applyBorder="1" applyAlignment="1">
      <alignment horizontal="center" vertical="center"/>
    </xf>
    <xf numFmtId="0" fontId="3" fillId="13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3" fillId="9" borderId="1" xfId="1" applyFont="1" applyFill="1" applyBorder="1" applyAlignment="1">
      <alignment horizontal="center" vertical="center"/>
    </xf>
    <xf numFmtId="0" fontId="3" fillId="14" borderId="1" xfId="1" applyFont="1" applyFill="1" applyBorder="1" applyAlignment="1">
      <alignment horizontal="center" vertical="center" wrapText="1"/>
    </xf>
    <xf numFmtId="0" fontId="3" fillId="14" borderId="1" xfId="1" applyFont="1" applyFill="1" applyBorder="1" applyAlignment="1">
      <alignment vertical="center" wrapText="1"/>
    </xf>
    <xf numFmtId="0" fontId="2" fillId="15" borderId="1" xfId="1" applyFont="1" applyFill="1" applyBorder="1" applyAlignment="1">
      <alignment horizontal="center" vertical="center"/>
    </xf>
    <xf numFmtId="0" fontId="3" fillId="14" borderId="1" xfId="1" applyFont="1" applyFill="1" applyBorder="1" applyAlignment="1">
      <alignment horizontal="center" vertical="center"/>
    </xf>
    <xf numFmtId="0" fontId="3" fillId="16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2" fillId="17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right"/>
    </xf>
    <xf numFmtId="0" fontId="0" fillId="0" borderId="0" xfId="0" applyAlignment="1">
      <alignment horizontal="left"/>
    </xf>
    <xf numFmtId="0" fontId="2" fillId="18" borderId="1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2" fillId="18" borderId="1" xfId="1" applyFont="1" applyFill="1" applyBorder="1" applyAlignment="1">
      <alignment horizontal="center" vertical="center" wrapText="1"/>
    </xf>
    <xf numFmtId="0" fontId="2" fillId="21" borderId="1" xfId="1" applyFont="1" applyFill="1" applyBorder="1" applyAlignment="1">
      <alignment horizontal="center" vertical="center"/>
    </xf>
    <xf numFmtId="0" fontId="2" fillId="22" borderId="3" xfId="0" applyFont="1" applyFill="1" applyBorder="1" applyAlignment="1">
      <alignment horizontal="center" vertical="center"/>
    </xf>
    <xf numFmtId="0" fontId="2" fillId="23" borderId="3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/>
    </xf>
    <xf numFmtId="49" fontId="5" fillId="0" borderId="9" xfId="0" applyNumberFormat="1" applyFont="1" applyBorder="1" applyAlignment="1">
      <alignment horizontal="center" vertical="center" textRotation="90"/>
    </xf>
    <xf numFmtId="49" fontId="5" fillId="0" borderId="3" xfId="0" applyNumberFormat="1" applyFont="1" applyBorder="1" applyAlignment="1">
      <alignment horizontal="center" vertical="center" textRotation="90"/>
    </xf>
    <xf numFmtId="49" fontId="5" fillId="0" borderId="12" xfId="0" applyNumberFormat="1" applyFont="1" applyBorder="1" applyAlignment="1">
      <alignment horizontal="center" vertical="center" textRotation="90"/>
    </xf>
    <xf numFmtId="0" fontId="2" fillId="2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5" borderId="8" xfId="0" applyFont="1" applyFill="1" applyBorder="1" applyAlignment="1">
      <alignment horizontal="center" vertical="center" wrapText="1"/>
    </xf>
    <xf numFmtId="0" fontId="3" fillId="26" borderId="1" xfId="1" applyFont="1" applyFill="1" applyBorder="1" applyAlignment="1">
      <alignment horizontal="center" vertical="center"/>
    </xf>
    <xf numFmtId="0" fontId="3" fillId="27" borderId="8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28" borderId="3" xfId="0" applyFont="1" applyFill="1" applyBorder="1" applyAlignment="1">
      <alignment horizontal="center" vertical="center"/>
    </xf>
    <xf numFmtId="0" fontId="3" fillId="29" borderId="1" xfId="1" applyFont="1" applyFill="1" applyBorder="1" applyAlignment="1">
      <alignment horizontal="center" vertical="center"/>
    </xf>
    <xf numFmtId="0" fontId="2" fillId="29" borderId="1" xfId="1" applyFont="1" applyFill="1" applyBorder="1" applyAlignment="1">
      <alignment horizontal="center" vertical="center"/>
    </xf>
    <xf numFmtId="0" fontId="3" fillId="12" borderId="1" xfId="1" applyFont="1" applyFill="1" applyBorder="1" applyAlignment="1">
      <alignment horizontal="center" vertical="center"/>
    </xf>
    <xf numFmtId="0" fontId="3" fillId="18" borderId="1" xfId="1" applyFont="1" applyFill="1" applyBorder="1" applyAlignment="1">
      <alignment horizontal="center" vertical="center"/>
    </xf>
    <xf numFmtId="0" fontId="3" fillId="24" borderId="8" xfId="0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3" fillId="15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0" fontId="2" fillId="30" borderId="8" xfId="0" applyFont="1" applyFill="1" applyBorder="1" applyAlignment="1">
      <alignment horizontal="center" vertical="center"/>
    </xf>
    <xf numFmtId="0" fontId="2" fillId="34" borderId="8" xfId="0" applyFont="1" applyFill="1" applyBorder="1" applyAlignment="1">
      <alignment horizontal="center" vertical="center"/>
    </xf>
    <xf numFmtId="0" fontId="2" fillId="35" borderId="8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2" fillId="14" borderId="1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32" borderId="11" xfId="0" applyFont="1" applyFill="1" applyBorder="1" applyAlignment="1">
      <alignment horizontal="left" vertical="center" wrapText="1"/>
    </xf>
    <xf numFmtId="0" fontId="7" fillId="33" borderId="8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8" borderId="1" xfId="1" applyFont="1" applyFill="1" applyBorder="1" applyAlignment="1">
      <alignment horizontal="left" vertical="center" wrapText="1"/>
    </xf>
    <xf numFmtId="0" fontId="7" fillId="14" borderId="11" xfId="1" applyFont="1" applyFill="1" applyBorder="1" applyAlignment="1">
      <alignment horizontal="left" vertical="center" wrapText="1"/>
    </xf>
    <xf numFmtId="0" fontId="2" fillId="18" borderId="3" xfId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6" fillId="38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41" borderId="3" xfId="0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textRotation="90"/>
    </xf>
    <xf numFmtId="49" fontId="5" fillId="0" borderId="1" xfId="0" applyNumberFormat="1" applyFont="1" applyBorder="1" applyAlignment="1">
      <alignment horizontal="center" vertical="center" textRotation="90"/>
    </xf>
    <xf numFmtId="0" fontId="2" fillId="0" borderId="4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3" fillId="18" borderId="8" xfId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3" fillId="43" borderId="3" xfId="0" applyFont="1" applyFill="1" applyBorder="1" applyAlignment="1">
      <alignment horizontal="center" vertical="center"/>
    </xf>
    <xf numFmtId="0" fontId="3" fillId="44" borderId="3" xfId="0" applyFont="1" applyFill="1" applyBorder="1" applyAlignment="1">
      <alignment horizontal="center" vertical="center"/>
    </xf>
    <xf numFmtId="0" fontId="3" fillId="45" borderId="9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2" fillId="37" borderId="1" xfId="1" applyFont="1" applyFill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14" borderId="1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7" borderId="9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7" borderId="3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8" fillId="48" borderId="1" xfId="0" applyFont="1" applyFill="1" applyBorder="1" applyAlignment="1" applyProtection="1">
      <alignment horizontal="center" vertical="center"/>
      <protection locked="0"/>
    </xf>
    <xf numFmtId="0" fontId="8" fillId="48" borderId="8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8" fillId="46" borderId="3" xfId="0" applyFont="1" applyFill="1" applyBorder="1" applyAlignment="1" applyProtection="1">
      <alignment horizontal="left" vertical="center" wrapText="1"/>
      <protection locked="0"/>
    </xf>
    <xf numFmtId="0" fontId="8" fillId="46" borderId="9" xfId="0" applyFont="1" applyFill="1" applyBorder="1" applyAlignment="1" applyProtection="1">
      <alignment horizontal="left" vertical="center" wrapText="1"/>
      <protection locked="0"/>
    </xf>
    <xf numFmtId="0" fontId="8" fillId="46" borderId="11" xfId="0" applyFont="1" applyFill="1" applyBorder="1" applyAlignment="1" applyProtection="1">
      <alignment horizontal="left" vertical="center" wrapText="1"/>
      <protection locked="0"/>
    </xf>
    <xf numFmtId="0" fontId="8" fillId="46" borderId="1" xfId="0" applyFont="1" applyFill="1" applyBorder="1" applyAlignment="1" applyProtection="1">
      <alignment horizontal="left" vertical="center" wrapText="1"/>
      <protection locked="0"/>
    </xf>
    <xf numFmtId="0" fontId="17" fillId="49" borderId="1" xfId="2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/>
    </xf>
    <xf numFmtId="0" fontId="0" fillId="0" borderId="1" xfId="0" applyBorder="1"/>
    <xf numFmtId="0" fontId="18" fillId="46" borderId="14" xfId="0" applyFont="1" applyFill="1" applyBorder="1" applyAlignment="1" applyProtection="1">
      <alignment horizontal="left" vertical="center"/>
      <protection locked="0"/>
    </xf>
    <xf numFmtId="0" fontId="18" fillId="48" borderId="15" xfId="0" applyFont="1" applyFill="1" applyBorder="1" applyAlignment="1" applyProtection="1">
      <alignment horizontal="left" vertical="center"/>
      <protection locked="0"/>
    </xf>
    <xf numFmtId="0" fontId="2" fillId="16" borderId="1" xfId="1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3" fillId="36" borderId="1" xfId="0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0" fontId="3" fillId="26" borderId="8" xfId="1" applyFont="1" applyFill="1" applyBorder="1" applyAlignment="1">
      <alignment horizontal="center" vertical="center"/>
    </xf>
    <xf numFmtId="0" fontId="2" fillId="54" borderId="1" xfId="1" applyFont="1" applyFill="1" applyBorder="1" applyAlignment="1">
      <alignment horizontal="center" vertical="center" wrapText="1"/>
    </xf>
    <xf numFmtId="0" fontId="2" fillId="55" borderId="1" xfId="0" applyFont="1" applyFill="1" applyBorder="1" applyAlignment="1">
      <alignment horizontal="center" vertical="center" wrapText="1"/>
    </xf>
    <xf numFmtId="0" fontId="19" fillId="36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53" borderId="1" xfId="0" applyFont="1" applyFill="1" applyBorder="1" applyAlignment="1">
      <alignment horizontal="center" vertical="center"/>
    </xf>
    <xf numFmtId="0" fontId="19" fillId="37" borderId="1" xfId="0" applyFont="1" applyFill="1" applyBorder="1" applyAlignment="1">
      <alignment horizontal="center" vertical="center"/>
    </xf>
    <xf numFmtId="0" fontId="3" fillId="17" borderId="1" xfId="1" applyFont="1" applyFill="1" applyBorder="1" applyAlignment="1">
      <alignment horizontal="center" vertical="center" wrapText="1"/>
    </xf>
    <xf numFmtId="0" fontId="3" fillId="36" borderId="8" xfId="0" applyFont="1" applyFill="1" applyBorder="1" applyAlignment="1">
      <alignment horizontal="center" vertical="center"/>
    </xf>
    <xf numFmtId="0" fontId="3" fillId="36" borderId="1" xfId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8" borderId="3" xfId="0" applyFont="1" applyFill="1" applyBorder="1" applyAlignment="1">
      <alignment horizontal="center" vertical="center"/>
    </xf>
    <xf numFmtId="0" fontId="2" fillId="50" borderId="3" xfId="0" applyFont="1" applyFill="1" applyBorder="1" applyAlignment="1">
      <alignment horizontal="center" vertical="center"/>
    </xf>
    <xf numFmtId="0" fontId="2" fillId="51" borderId="9" xfId="0" applyFont="1" applyFill="1" applyBorder="1" applyAlignment="1">
      <alignment horizontal="center" vertical="center"/>
    </xf>
    <xf numFmtId="0" fontId="3" fillId="11" borderId="1" xfId="1" applyFont="1" applyFill="1" applyBorder="1" applyAlignment="1">
      <alignment horizontal="center" vertical="center"/>
    </xf>
    <xf numFmtId="0" fontId="3" fillId="39" borderId="1" xfId="1" applyFont="1" applyFill="1" applyBorder="1" applyAlignment="1">
      <alignment horizontal="center" vertical="center"/>
    </xf>
    <xf numFmtId="0" fontId="3" fillId="40" borderId="1" xfId="1" applyFont="1" applyFill="1" applyBorder="1" applyAlignment="1">
      <alignment horizontal="center" vertical="center"/>
    </xf>
    <xf numFmtId="0" fontId="3" fillId="11" borderId="8" xfId="1" applyFont="1" applyFill="1" applyBorder="1" applyAlignment="1">
      <alignment horizontal="center" vertical="center"/>
    </xf>
    <xf numFmtId="0" fontId="3" fillId="12" borderId="8" xfId="1" applyFont="1" applyFill="1" applyBorder="1" applyAlignment="1">
      <alignment horizontal="center" vertical="center"/>
    </xf>
    <xf numFmtId="0" fontId="3" fillId="39" borderId="8" xfId="1" applyFont="1" applyFill="1" applyBorder="1" applyAlignment="1">
      <alignment horizontal="center" vertical="center"/>
    </xf>
    <xf numFmtId="0" fontId="3" fillId="40" borderId="8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14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0" fontId="2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49" borderId="5" xfId="2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7" fillId="49" borderId="17" xfId="2" applyNumberFormat="1" applyFont="1" applyFill="1" applyBorder="1" applyAlignment="1" applyProtection="1">
      <alignment horizontal="left" vertical="center" wrapText="1"/>
      <protection locked="0"/>
    </xf>
    <xf numFmtId="0" fontId="7" fillId="4" borderId="11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17" fillId="49" borderId="11" xfId="2" applyNumberFormat="1" applyFont="1" applyFill="1" applyBorder="1" applyAlignment="1" applyProtection="1">
      <alignment horizontal="center" vertical="center" wrapText="1"/>
      <protection locked="0"/>
    </xf>
    <xf numFmtId="0" fontId="17" fillId="49" borderId="8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7" fillId="30" borderId="11" xfId="0" applyFont="1" applyFill="1" applyBorder="1" applyAlignment="1">
      <alignment horizontal="left" vertical="center" wrapText="1"/>
    </xf>
    <xf numFmtId="0" fontId="7" fillId="30" borderId="8" xfId="0" applyFont="1" applyFill="1" applyBorder="1" applyAlignment="1">
      <alignment horizontal="left" vertical="center" wrapText="1"/>
    </xf>
    <xf numFmtId="0" fontId="13" fillId="36" borderId="4" xfId="0" applyFont="1" applyFill="1" applyBorder="1" applyAlignment="1">
      <alignment horizontal="center" vertical="center"/>
    </xf>
    <xf numFmtId="0" fontId="13" fillId="36" borderId="3" xfId="0" applyFont="1" applyFill="1" applyBorder="1" applyAlignment="1">
      <alignment horizontal="center" vertical="center"/>
    </xf>
    <xf numFmtId="0" fontId="18" fillId="52" borderId="16" xfId="0" applyFont="1" applyFill="1" applyBorder="1" applyAlignment="1" applyProtection="1">
      <alignment vertical="center" wrapText="1"/>
      <protection locked="0"/>
    </xf>
    <xf numFmtId="0" fontId="18" fillId="52" borderId="8" xfId="0" applyFont="1" applyFill="1" applyBorder="1" applyAlignment="1" applyProtection="1">
      <alignment vertical="center" wrapText="1"/>
      <protection locked="0"/>
    </xf>
    <xf numFmtId="0" fontId="18" fillId="48" borderId="11" xfId="0" applyFont="1" applyFill="1" applyBorder="1" applyAlignment="1" applyProtection="1">
      <alignment horizontal="left" vertical="center" wrapText="1"/>
      <protection locked="0"/>
    </xf>
    <xf numFmtId="0" fontId="18" fillId="48" borderId="8" xfId="0" applyFont="1" applyFill="1" applyBorder="1" applyAlignment="1" applyProtection="1">
      <alignment horizontal="left" vertical="center" wrapText="1"/>
      <protection locked="0"/>
    </xf>
    <xf numFmtId="0" fontId="7" fillId="17" borderId="1" xfId="1" applyFont="1" applyFill="1" applyBorder="1" applyAlignment="1">
      <alignment horizontal="center" wrapText="1"/>
    </xf>
    <xf numFmtId="0" fontId="11" fillId="52" borderId="11" xfId="0" applyFont="1" applyFill="1" applyBorder="1" applyAlignment="1" applyProtection="1">
      <alignment horizontal="left" vertical="center" wrapText="1"/>
      <protection locked="0"/>
    </xf>
    <xf numFmtId="0" fontId="11" fillId="52" borderId="8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16" borderId="1" xfId="1" applyFont="1" applyFill="1" applyBorder="1" applyAlignment="1">
      <alignment horizontal="center" vertical="center" wrapText="1"/>
    </xf>
    <xf numFmtId="0" fontId="2" fillId="18" borderId="11" xfId="1" applyFont="1" applyFill="1" applyBorder="1" applyAlignment="1">
      <alignment horizontal="center" vertical="center" wrapText="1"/>
    </xf>
    <xf numFmtId="0" fontId="2" fillId="18" borderId="8" xfId="1" applyFont="1" applyFill="1" applyBorder="1" applyAlignment="1">
      <alignment horizontal="center" vertical="center" wrapText="1"/>
    </xf>
    <xf numFmtId="0" fontId="7" fillId="31" borderId="11" xfId="0" applyFont="1" applyFill="1" applyBorder="1" applyAlignment="1">
      <alignment horizontal="left" vertical="center" wrapText="1"/>
    </xf>
    <xf numFmtId="0" fontId="7" fillId="31" borderId="8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18" fillId="42" borderId="11" xfId="0" applyFont="1" applyFill="1" applyBorder="1" applyAlignment="1" applyProtection="1">
      <alignment horizontal="left" vertical="center" wrapText="1"/>
      <protection locked="0"/>
    </xf>
    <xf numFmtId="0" fontId="8" fillId="42" borderId="8" xfId="0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>
      <alignment horizontal="left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1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/>
    </xf>
    <xf numFmtId="0" fontId="3" fillId="0" borderId="1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" xfId="1" applyFont="1" applyBorder="1" applyAlignment="1">
      <alignment horizontal="center" textRotation="90" wrapText="1"/>
    </xf>
    <xf numFmtId="0" fontId="6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14" borderId="1" xfId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 wrapText="1"/>
    </xf>
    <xf numFmtId="0" fontId="17" fillId="49" borderId="11" xfId="2" applyNumberFormat="1" applyFont="1" applyFill="1" applyBorder="1" applyAlignment="1" applyProtection="1">
      <alignment horizontal="left" vertical="center" wrapText="1"/>
      <protection locked="0"/>
    </xf>
    <xf numFmtId="0" fontId="17" fillId="49" borderId="8" xfId="2" applyNumberFormat="1" applyFont="1" applyFill="1" applyBorder="1" applyAlignment="1" applyProtection="1">
      <alignment horizontal="left" vertical="center" wrapText="1"/>
      <protection locked="0"/>
    </xf>
  </cellXfs>
  <cellStyles count="7">
    <cellStyle name="Обычный" xfId="0" builtinId="0"/>
    <cellStyle name="Обычный 2" xfId="1"/>
    <cellStyle name="Обычный 2 2" xfId="4"/>
    <cellStyle name="Обычный 2 3" xfId="6"/>
    <cellStyle name="Обычный 3" xfId="5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tabSelected="1" zoomScale="130" zoomScaleNormal="130" workbookViewId="0">
      <selection activeCell="R11" sqref="R11"/>
    </sheetView>
  </sheetViews>
  <sheetFormatPr defaultRowHeight="15" x14ac:dyDescent="0.25"/>
  <cols>
    <col min="1" max="1" width="6.42578125" customWidth="1"/>
    <col min="2" max="2" width="25.7109375" customWidth="1"/>
    <col min="4" max="20" width="2" customWidth="1"/>
    <col min="21" max="21" width="3.42578125" customWidth="1"/>
    <col min="22" max="40" width="2" customWidth="1"/>
    <col min="41" max="41" width="2.28515625" customWidth="1"/>
    <col min="42" max="47" width="2" customWidth="1"/>
    <col min="48" max="48" width="10.28515625" bestFit="1" customWidth="1"/>
    <col min="49" max="49" width="5.7109375" customWidth="1"/>
  </cols>
  <sheetData>
    <row r="1" spans="1:51" x14ac:dyDescent="0.2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</row>
    <row r="2" spans="1:5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98" t="s">
        <v>107</v>
      </c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125"/>
      <c r="AV2" s="125"/>
      <c r="AW2" s="125"/>
    </row>
    <row r="3" spans="1:5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125"/>
      <c r="W3" s="125"/>
      <c r="X3" s="125"/>
      <c r="Y3" s="125"/>
      <c r="Z3" s="125"/>
      <c r="AA3" s="125"/>
      <c r="AB3" s="125"/>
      <c r="AC3" s="125"/>
      <c r="AD3" s="125"/>
      <c r="AE3" s="49"/>
      <c r="AF3" s="49"/>
      <c r="AG3" s="49"/>
      <c r="AH3" s="49"/>
      <c r="AI3" s="98"/>
      <c r="AJ3" s="98"/>
      <c r="AK3" s="98"/>
      <c r="AL3" s="256" t="s">
        <v>112</v>
      </c>
      <c r="AM3" s="256"/>
      <c r="AN3" s="256"/>
      <c r="AO3" s="256"/>
      <c r="AP3" s="256"/>
      <c r="AQ3" s="256"/>
      <c r="AR3" s="256"/>
      <c r="AS3" s="256"/>
      <c r="AT3" s="256"/>
      <c r="AU3" s="256"/>
      <c r="AV3" s="49"/>
      <c r="AW3" s="49"/>
    </row>
    <row r="4" spans="1:51" ht="25.5" customHeight="1" x14ac:dyDescent="0.25">
      <c r="A4" s="129"/>
      <c r="B4" s="129"/>
      <c r="C4" s="129"/>
      <c r="D4" s="249" t="s">
        <v>111</v>
      </c>
      <c r="E4" s="249"/>
      <c r="F4" s="249"/>
      <c r="G4" s="250"/>
      <c r="H4" s="248" t="s">
        <v>0</v>
      </c>
      <c r="I4" s="249"/>
      <c r="J4" s="249"/>
      <c r="K4" s="250"/>
      <c r="L4" s="251" t="s">
        <v>1</v>
      </c>
      <c r="M4" s="252"/>
      <c r="N4" s="252"/>
      <c r="O4" s="252"/>
      <c r="P4" s="35"/>
      <c r="Q4" s="248" t="s">
        <v>2</v>
      </c>
      <c r="R4" s="248"/>
      <c r="S4" s="248"/>
      <c r="T4" s="248"/>
      <c r="U4" s="253" t="s">
        <v>3</v>
      </c>
      <c r="V4" s="248" t="s">
        <v>4</v>
      </c>
      <c r="W4" s="249"/>
      <c r="X4" s="249"/>
      <c r="Y4" s="249"/>
      <c r="Z4" s="250"/>
      <c r="AA4" s="259" t="s">
        <v>5</v>
      </c>
      <c r="AB4" s="259"/>
      <c r="AC4" s="259"/>
      <c r="AD4" s="259"/>
      <c r="AE4" s="248" t="s">
        <v>6</v>
      </c>
      <c r="AF4" s="249"/>
      <c r="AG4" s="249"/>
      <c r="AH4" s="250"/>
      <c r="AI4" s="106" t="s">
        <v>7</v>
      </c>
      <c r="AJ4" s="107"/>
      <c r="AK4" s="107"/>
      <c r="AL4" s="108"/>
      <c r="AM4" s="126"/>
      <c r="AN4" s="249" t="s">
        <v>8</v>
      </c>
      <c r="AO4" s="249"/>
      <c r="AP4" s="249"/>
      <c r="AQ4" s="250"/>
      <c r="AR4" s="248" t="s">
        <v>9</v>
      </c>
      <c r="AS4" s="249"/>
      <c r="AT4" s="249"/>
      <c r="AU4" s="250"/>
      <c r="AV4" s="128" t="s">
        <v>10</v>
      </c>
      <c r="AW4" s="104" t="s">
        <v>11</v>
      </c>
    </row>
    <row r="5" spans="1:51" ht="24" customHeight="1" x14ac:dyDescent="0.25">
      <c r="A5" s="257" t="s">
        <v>12</v>
      </c>
      <c r="B5" s="258" t="s">
        <v>13</v>
      </c>
      <c r="C5" s="254" t="s">
        <v>14</v>
      </c>
      <c r="D5" s="50" t="s">
        <v>39</v>
      </c>
      <c r="E5" s="50" t="s">
        <v>40</v>
      </c>
      <c r="F5" s="50" t="s">
        <v>41</v>
      </c>
      <c r="G5" s="50" t="s">
        <v>42</v>
      </c>
      <c r="H5" s="50" t="s">
        <v>80</v>
      </c>
      <c r="I5" s="50" t="s">
        <v>58</v>
      </c>
      <c r="J5" s="50" t="s">
        <v>59</v>
      </c>
      <c r="K5" s="50" t="s">
        <v>60</v>
      </c>
      <c r="L5" s="50" t="s">
        <v>81</v>
      </c>
      <c r="M5" s="50" t="s">
        <v>76</v>
      </c>
      <c r="N5" s="50" t="s">
        <v>77</v>
      </c>
      <c r="O5" s="50" t="s">
        <v>78</v>
      </c>
      <c r="P5" s="50" t="s">
        <v>79</v>
      </c>
      <c r="Q5" s="51" t="s">
        <v>39</v>
      </c>
      <c r="R5" s="51" t="s">
        <v>40</v>
      </c>
      <c r="S5" s="51" t="s">
        <v>41</v>
      </c>
      <c r="T5" s="52" t="s">
        <v>42</v>
      </c>
      <c r="U5" s="253"/>
      <c r="V5" s="50" t="s">
        <v>114</v>
      </c>
      <c r="W5" s="50" t="s">
        <v>115</v>
      </c>
      <c r="X5" s="50" t="s">
        <v>118</v>
      </c>
      <c r="Y5" s="50" t="s">
        <v>116</v>
      </c>
      <c r="Z5" s="50" t="s">
        <v>117</v>
      </c>
      <c r="AA5" s="50" t="s">
        <v>96</v>
      </c>
      <c r="AB5" s="50" t="s">
        <v>97</v>
      </c>
      <c r="AC5" s="50" t="s">
        <v>98</v>
      </c>
      <c r="AD5" s="50" t="s">
        <v>99</v>
      </c>
      <c r="AE5" s="50" t="s">
        <v>39</v>
      </c>
      <c r="AF5" s="50" t="s">
        <v>40</v>
      </c>
      <c r="AG5" s="50" t="s">
        <v>41</v>
      </c>
      <c r="AH5" s="50" t="s">
        <v>42</v>
      </c>
      <c r="AI5" s="50" t="s">
        <v>114</v>
      </c>
      <c r="AJ5" s="50" t="s">
        <v>115</v>
      </c>
      <c r="AK5" s="50" t="s">
        <v>118</v>
      </c>
      <c r="AL5" s="50" t="s">
        <v>116</v>
      </c>
      <c r="AM5" s="105" t="s">
        <v>119</v>
      </c>
      <c r="AN5" s="51" t="s">
        <v>76</v>
      </c>
      <c r="AO5" s="51" t="s">
        <v>77</v>
      </c>
      <c r="AP5" s="51" t="s">
        <v>78</v>
      </c>
      <c r="AQ5" s="51" t="s">
        <v>79</v>
      </c>
      <c r="AR5" s="51" t="s">
        <v>37</v>
      </c>
      <c r="AS5" s="51" t="s">
        <v>38</v>
      </c>
      <c r="AT5" s="51" t="s">
        <v>100</v>
      </c>
      <c r="AU5" s="51" t="s">
        <v>61</v>
      </c>
      <c r="AV5" s="128"/>
      <c r="AW5" s="104"/>
    </row>
    <row r="6" spans="1:51" x14ac:dyDescent="0.25">
      <c r="A6" s="257"/>
      <c r="B6" s="258"/>
      <c r="C6" s="254"/>
      <c r="D6" s="255" t="s">
        <v>15</v>
      </c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104"/>
    </row>
    <row r="7" spans="1:51" x14ac:dyDescent="0.25">
      <c r="A7" s="257"/>
      <c r="B7" s="258"/>
      <c r="C7" s="254"/>
      <c r="D7" s="1">
        <v>36</v>
      </c>
      <c r="E7" s="1">
        <v>37</v>
      </c>
      <c r="F7" s="1">
        <v>38</v>
      </c>
      <c r="G7" s="1">
        <v>39</v>
      </c>
      <c r="H7" s="1">
        <v>40</v>
      </c>
      <c r="I7" s="1">
        <v>41</v>
      </c>
      <c r="J7" s="1">
        <v>42</v>
      </c>
      <c r="K7" s="1">
        <v>43</v>
      </c>
      <c r="L7" s="1">
        <v>44</v>
      </c>
      <c r="M7" s="1">
        <v>45</v>
      </c>
      <c r="N7" s="1">
        <v>46</v>
      </c>
      <c r="O7" s="1">
        <v>47</v>
      </c>
      <c r="P7" s="1">
        <v>48</v>
      </c>
      <c r="Q7" s="1">
        <v>49</v>
      </c>
      <c r="R7" s="1">
        <v>50</v>
      </c>
      <c r="S7" s="1">
        <v>51</v>
      </c>
      <c r="T7" s="2">
        <v>52</v>
      </c>
      <c r="U7" s="3"/>
      <c r="V7" s="4">
        <v>1</v>
      </c>
      <c r="W7" s="1">
        <v>2</v>
      </c>
      <c r="X7" s="1">
        <v>3</v>
      </c>
      <c r="Y7" s="1">
        <v>4</v>
      </c>
      <c r="Z7" s="1">
        <v>5</v>
      </c>
      <c r="AA7" s="1">
        <v>6</v>
      </c>
      <c r="AB7" s="1">
        <v>7</v>
      </c>
      <c r="AC7" s="1">
        <v>8</v>
      </c>
      <c r="AD7" s="1">
        <v>9</v>
      </c>
      <c r="AE7" s="1">
        <v>10</v>
      </c>
      <c r="AF7" s="1">
        <v>11</v>
      </c>
      <c r="AG7" s="1">
        <v>12</v>
      </c>
      <c r="AH7" s="1">
        <v>13</v>
      </c>
      <c r="AI7" s="1">
        <v>14</v>
      </c>
      <c r="AJ7" s="1">
        <v>15</v>
      </c>
      <c r="AK7" s="1">
        <v>16</v>
      </c>
      <c r="AL7" s="1">
        <v>17</v>
      </c>
      <c r="AM7" s="1">
        <v>18</v>
      </c>
      <c r="AN7" s="1">
        <v>19</v>
      </c>
      <c r="AO7" s="1">
        <v>20</v>
      </c>
      <c r="AP7" s="1">
        <v>21</v>
      </c>
      <c r="AQ7" s="1">
        <v>22</v>
      </c>
      <c r="AR7" s="1">
        <v>23</v>
      </c>
      <c r="AS7" s="1">
        <v>24</v>
      </c>
      <c r="AT7" s="1">
        <v>25</v>
      </c>
      <c r="AU7" s="1">
        <v>26</v>
      </c>
      <c r="AV7" s="3"/>
      <c r="AW7" s="104"/>
    </row>
    <row r="8" spans="1:51" x14ac:dyDescent="0.25">
      <c r="A8" s="257"/>
      <c r="B8" s="258"/>
      <c r="C8" s="254"/>
      <c r="D8" s="255" t="s">
        <v>16</v>
      </c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104"/>
    </row>
    <row r="9" spans="1:51" x14ac:dyDescent="0.25">
      <c r="A9" s="257"/>
      <c r="B9" s="258"/>
      <c r="C9" s="254"/>
      <c r="D9" s="5">
        <v>1</v>
      </c>
      <c r="E9" s="6">
        <v>2</v>
      </c>
      <c r="F9" s="5">
        <v>3</v>
      </c>
      <c r="G9" s="6">
        <v>4</v>
      </c>
      <c r="H9" s="5">
        <v>5</v>
      </c>
      <c r="I9" s="6">
        <v>6</v>
      </c>
      <c r="J9" s="5">
        <v>7</v>
      </c>
      <c r="K9" s="6">
        <v>8</v>
      </c>
      <c r="L9" s="5">
        <v>9</v>
      </c>
      <c r="M9" s="6">
        <v>10</v>
      </c>
      <c r="N9" s="5">
        <v>11</v>
      </c>
      <c r="O9" s="6">
        <v>12</v>
      </c>
      <c r="P9" s="5">
        <v>13</v>
      </c>
      <c r="Q9" s="6">
        <v>14</v>
      </c>
      <c r="R9" s="5">
        <v>15</v>
      </c>
      <c r="S9" s="6">
        <v>16</v>
      </c>
      <c r="T9" s="7">
        <v>17</v>
      </c>
      <c r="U9" s="23"/>
      <c r="V9" s="6">
        <v>18</v>
      </c>
      <c r="W9" s="5">
        <v>19</v>
      </c>
      <c r="X9" s="6">
        <v>20</v>
      </c>
      <c r="Y9" s="5">
        <v>21</v>
      </c>
      <c r="Z9" s="6">
        <v>22</v>
      </c>
      <c r="AA9" s="5">
        <v>23</v>
      </c>
      <c r="AB9" s="6">
        <v>24</v>
      </c>
      <c r="AC9" s="5">
        <v>25</v>
      </c>
      <c r="AD9" s="6">
        <v>26</v>
      </c>
      <c r="AE9" s="5">
        <v>27</v>
      </c>
      <c r="AF9" s="6">
        <v>28</v>
      </c>
      <c r="AG9" s="5">
        <v>29</v>
      </c>
      <c r="AH9" s="6">
        <v>30</v>
      </c>
      <c r="AI9" s="5">
        <v>31</v>
      </c>
      <c r="AJ9" s="6">
        <v>32</v>
      </c>
      <c r="AK9" s="5">
        <v>33</v>
      </c>
      <c r="AL9" s="6">
        <v>34</v>
      </c>
      <c r="AM9" s="5">
        <v>35</v>
      </c>
      <c r="AN9" s="6">
        <v>36</v>
      </c>
      <c r="AO9" s="5">
        <v>37</v>
      </c>
      <c r="AP9" s="6">
        <v>38</v>
      </c>
      <c r="AQ9" s="5">
        <v>39</v>
      </c>
      <c r="AR9" s="6">
        <v>40</v>
      </c>
      <c r="AS9" s="5">
        <v>41</v>
      </c>
      <c r="AT9" s="6">
        <v>42</v>
      </c>
      <c r="AU9" s="5">
        <v>43</v>
      </c>
      <c r="AV9" s="23"/>
      <c r="AW9" s="117"/>
    </row>
    <row r="10" spans="1:51" x14ac:dyDescent="0.25">
      <c r="A10" s="18" t="s">
        <v>17</v>
      </c>
      <c r="B10" s="89" t="s">
        <v>18</v>
      </c>
      <c r="C10" s="18" t="s">
        <v>19</v>
      </c>
      <c r="D10" s="19">
        <f>SUM(D11,D20,D28,)</f>
        <v>20</v>
      </c>
      <c r="E10" s="43">
        <f t="shared" ref="E10:Q10" si="0">SUM(E11,E20,E28,)</f>
        <v>20</v>
      </c>
      <c r="F10" s="43">
        <f t="shared" si="0"/>
        <v>21</v>
      </c>
      <c r="G10" s="43">
        <f t="shared" si="0"/>
        <v>21</v>
      </c>
      <c r="H10" s="43">
        <f t="shared" si="0"/>
        <v>21</v>
      </c>
      <c r="I10" s="43">
        <f t="shared" si="0"/>
        <v>21</v>
      </c>
      <c r="J10" s="19">
        <f t="shared" si="0"/>
        <v>21</v>
      </c>
      <c r="K10" s="19">
        <f t="shared" si="0"/>
        <v>21</v>
      </c>
      <c r="L10" s="19">
        <f t="shared" si="0"/>
        <v>22</v>
      </c>
      <c r="M10" s="19">
        <f t="shared" si="0"/>
        <v>21</v>
      </c>
      <c r="N10" s="19">
        <f t="shared" si="0"/>
        <v>22</v>
      </c>
      <c r="O10" s="19">
        <f t="shared" si="0"/>
        <v>22</v>
      </c>
      <c r="P10" s="19">
        <f t="shared" si="0"/>
        <v>22</v>
      </c>
      <c r="Q10" s="19">
        <f t="shared" si="0"/>
        <v>22</v>
      </c>
      <c r="R10" s="19">
        <f>SUM(R11,R20,R28)</f>
        <v>22</v>
      </c>
      <c r="S10" s="19">
        <f>SUM(S11,S20,S28,)</f>
        <v>20</v>
      </c>
      <c r="T10" s="79">
        <f>SUM(T11,T20,T28,)</f>
        <v>21</v>
      </c>
      <c r="U10" s="21">
        <f t="shared" ref="U10:U43" si="1">SUM(D10:T10)</f>
        <v>360</v>
      </c>
      <c r="V10" s="22">
        <v>0</v>
      </c>
      <c r="W10" s="53">
        <f t="shared" ref="W10:AV10" si="2">SUM(W11,W20,W28)</f>
        <v>0</v>
      </c>
      <c r="X10" s="19">
        <f t="shared" si="2"/>
        <v>19</v>
      </c>
      <c r="Y10" s="19">
        <f t="shared" si="2"/>
        <v>19</v>
      </c>
      <c r="Z10" s="19">
        <f t="shared" si="2"/>
        <v>19</v>
      </c>
      <c r="AA10" s="19">
        <f t="shared" si="2"/>
        <v>18</v>
      </c>
      <c r="AB10" s="19">
        <f t="shared" si="2"/>
        <v>18</v>
      </c>
      <c r="AC10" s="19">
        <f t="shared" si="2"/>
        <v>18</v>
      </c>
      <c r="AD10" s="19">
        <f t="shared" si="2"/>
        <v>18</v>
      </c>
      <c r="AE10" s="19">
        <f t="shared" si="2"/>
        <v>18</v>
      </c>
      <c r="AF10" s="19">
        <f t="shared" si="2"/>
        <v>18</v>
      </c>
      <c r="AG10" s="19">
        <f t="shared" si="2"/>
        <v>19</v>
      </c>
      <c r="AH10" s="19">
        <f t="shared" si="2"/>
        <v>19</v>
      </c>
      <c r="AI10" s="19">
        <f t="shared" si="2"/>
        <v>20</v>
      </c>
      <c r="AJ10" s="19">
        <f t="shared" si="2"/>
        <v>20</v>
      </c>
      <c r="AK10" s="19">
        <f t="shared" si="2"/>
        <v>21</v>
      </c>
      <c r="AL10" s="19">
        <f t="shared" si="2"/>
        <v>20</v>
      </c>
      <c r="AM10" s="19">
        <f t="shared" si="2"/>
        <v>21</v>
      </c>
      <c r="AN10" s="19">
        <f t="shared" si="2"/>
        <v>21</v>
      </c>
      <c r="AO10" s="19">
        <f t="shared" si="2"/>
        <v>20</v>
      </c>
      <c r="AP10" s="19">
        <f t="shared" si="2"/>
        <v>21</v>
      </c>
      <c r="AQ10" s="19">
        <f t="shared" si="2"/>
        <v>21</v>
      </c>
      <c r="AR10" s="19">
        <f t="shared" si="2"/>
        <v>21</v>
      </c>
      <c r="AS10" s="19">
        <f t="shared" si="2"/>
        <v>21</v>
      </c>
      <c r="AT10" s="19">
        <f t="shared" si="2"/>
        <v>22</v>
      </c>
      <c r="AU10" s="20">
        <f t="shared" si="2"/>
        <v>21</v>
      </c>
      <c r="AV10" s="21">
        <f t="shared" si="2"/>
        <v>473</v>
      </c>
      <c r="AW10" s="24">
        <f>SUM(AV10+U10)</f>
        <v>833</v>
      </c>
    </row>
    <row r="11" spans="1:51" ht="21" x14ac:dyDescent="0.25">
      <c r="A11" s="28" t="s">
        <v>101</v>
      </c>
      <c r="B11" s="90" t="s">
        <v>88</v>
      </c>
      <c r="C11" s="28" t="s">
        <v>19</v>
      </c>
      <c r="D11" s="31">
        <f t="shared" ref="D11:T11" si="3">SUM(D12:D19)</f>
        <v>11</v>
      </c>
      <c r="E11" s="31">
        <f t="shared" si="3"/>
        <v>11</v>
      </c>
      <c r="F11" s="31">
        <f t="shared" si="3"/>
        <v>12</v>
      </c>
      <c r="G11" s="31">
        <f t="shared" si="3"/>
        <v>12</v>
      </c>
      <c r="H11" s="31">
        <f t="shared" si="3"/>
        <v>12</v>
      </c>
      <c r="I11" s="31">
        <f t="shared" si="3"/>
        <v>12</v>
      </c>
      <c r="J11" s="31">
        <f t="shared" si="3"/>
        <v>13</v>
      </c>
      <c r="K11" s="31">
        <f t="shared" si="3"/>
        <v>13</v>
      </c>
      <c r="L11" s="31">
        <f t="shared" si="3"/>
        <v>13</v>
      </c>
      <c r="M11" s="31">
        <f t="shared" si="3"/>
        <v>12</v>
      </c>
      <c r="N11" s="31">
        <f t="shared" si="3"/>
        <v>12</v>
      </c>
      <c r="O11" s="31">
        <f t="shared" si="3"/>
        <v>12</v>
      </c>
      <c r="P11" s="31">
        <f t="shared" si="3"/>
        <v>13</v>
      </c>
      <c r="Q11" s="31">
        <f t="shared" si="3"/>
        <v>13</v>
      </c>
      <c r="R11" s="31">
        <f>SUM(R12:R19)</f>
        <v>13</v>
      </c>
      <c r="S11" s="31">
        <f t="shared" si="3"/>
        <v>12</v>
      </c>
      <c r="T11" s="77">
        <f t="shared" si="3"/>
        <v>12</v>
      </c>
      <c r="U11" s="13">
        <f t="shared" si="1"/>
        <v>208</v>
      </c>
      <c r="V11" s="66"/>
      <c r="W11" s="65"/>
      <c r="X11" s="31">
        <f t="shared" ref="X11:AU11" si="4">SUM(X12:X19)</f>
        <v>11</v>
      </c>
      <c r="Y11" s="31">
        <f t="shared" si="4"/>
        <v>11</v>
      </c>
      <c r="Z11" s="31">
        <f t="shared" si="4"/>
        <v>11</v>
      </c>
      <c r="AA11" s="31">
        <f t="shared" si="4"/>
        <v>11</v>
      </c>
      <c r="AB11" s="31">
        <f t="shared" si="4"/>
        <v>11</v>
      </c>
      <c r="AC11" s="31">
        <f t="shared" si="4"/>
        <v>11</v>
      </c>
      <c r="AD11" s="31">
        <f t="shared" si="4"/>
        <v>11</v>
      </c>
      <c r="AE11" s="31">
        <f t="shared" si="4"/>
        <v>11</v>
      </c>
      <c r="AF11" s="31">
        <f t="shared" si="4"/>
        <v>11</v>
      </c>
      <c r="AG11" s="31">
        <f t="shared" si="4"/>
        <v>11</v>
      </c>
      <c r="AH11" s="31">
        <f t="shared" si="4"/>
        <v>11</v>
      </c>
      <c r="AI11" s="31">
        <f t="shared" si="4"/>
        <v>12</v>
      </c>
      <c r="AJ11" s="31">
        <f t="shared" si="4"/>
        <v>12</v>
      </c>
      <c r="AK11" s="31">
        <f t="shared" si="4"/>
        <v>13</v>
      </c>
      <c r="AL11" s="31">
        <f t="shared" si="4"/>
        <v>13</v>
      </c>
      <c r="AM11" s="31">
        <f t="shared" si="4"/>
        <v>13</v>
      </c>
      <c r="AN11" s="31">
        <f t="shared" si="4"/>
        <v>13</v>
      </c>
      <c r="AO11" s="31">
        <f t="shared" si="4"/>
        <v>13</v>
      </c>
      <c r="AP11" s="31">
        <f t="shared" si="4"/>
        <v>13</v>
      </c>
      <c r="AQ11" s="31">
        <f t="shared" si="4"/>
        <v>13</v>
      </c>
      <c r="AR11" s="31">
        <f t="shared" si="4"/>
        <v>13</v>
      </c>
      <c r="AS11" s="31">
        <f t="shared" si="4"/>
        <v>13</v>
      </c>
      <c r="AT11" s="31">
        <f t="shared" si="4"/>
        <v>14</v>
      </c>
      <c r="AU11" s="33">
        <f t="shared" si="4"/>
        <v>13</v>
      </c>
      <c r="AV11" s="13">
        <f>SUM(W11:AU11)</f>
        <v>289</v>
      </c>
      <c r="AW11" s="25">
        <f>SUM(AV11+U11)</f>
        <v>497</v>
      </c>
    </row>
    <row r="12" spans="1:51" x14ac:dyDescent="0.25">
      <c r="A12" s="54" t="s">
        <v>62</v>
      </c>
      <c r="B12" s="84" t="s">
        <v>89</v>
      </c>
      <c r="C12" s="119" t="s">
        <v>19</v>
      </c>
      <c r="D12" s="130">
        <v>2</v>
      </c>
      <c r="E12" s="127">
        <v>2</v>
      </c>
      <c r="F12" s="130">
        <v>2</v>
      </c>
      <c r="G12" s="127">
        <v>2</v>
      </c>
      <c r="H12" s="130">
        <v>2</v>
      </c>
      <c r="I12" s="127">
        <v>2</v>
      </c>
      <c r="J12" s="130">
        <v>2</v>
      </c>
      <c r="K12" s="127">
        <v>2</v>
      </c>
      <c r="L12" s="130">
        <v>2</v>
      </c>
      <c r="M12" s="127">
        <v>2</v>
      </c>
      <c r="N12" s="130">
        <v>2</v>
      </c>
      <c r="O12" s="127">
        <v>2</v>
      </c>
      <c r="P12" s="130">
        <v>2</v>
      </c>
      <c r="Q12" s="127">
        <v>2</v>
      </c>
      <c r="R12" s="130">
        <v>2</v>
      </c>
      <c r="S12" s="127">
        <v>1</v>
      </c>
      <c r="T12" s="76">
        <v>1</v>
      </c>
      <c r="U12" s="21">
        <f t="shared" si="1"/>
        <v>32</v>
      </c>
      <c r="V12" s="22"/>
      <c r="W12" s="53"/>
      <c r="X12" s="127">
        <v>1</v>
      </c>
      <c r="Y12" s="130">
        <v>1</v>
      </c>
      <c r="Z12" s="127">
        <v>1</v>
      </c>
      <c r="AA12" s="130">
        <v>1</v>
      </c>
      <c r="AB12" s="127">
        <v>1</v>
      </c>
      <c r="AC12" s="130">
        <v>1</v>
      </c>
      <c r="AD12" s="127">
        <v>1</v>
      </c>
      <c r="AE12" s="130">
        <v>1</v>
      </c>
      <c r="AF12" s="9">
        <v>1</v>
      </c>
      <c r="AG12" s="130">
        <v>1</v>
      </c>
      <c r="AH12" s="127">
        <v>1</v>
      </c>
      <c r="AI12" s="130">
        <v>1</v>
      </c>
      <c r="AJ12" s="127">
        <v>1</v>
      </c>
      <c r="AK12" s="130">
        <v>1</v>
      </c>
      <c r="AL12" s="127">
        <v>1</v>
      </c>
      <c r="AM12" s="130">
        <v>1</v>
      </c>
      <c r="AN12" s="75"/>
      <c r="AO12" s="127"/>
      <c r="AP12" s="127"/>
      <c r="AQ12" s="130"/>
      <c r="AR12" s="127"/>
      <c r="AS12" s="127"/>
      <c r="AT12" s="127"/>
      <c r="AU12" s="10"/>
      <c r="AV12" s="21">
        <f>SUM(W12:AU12)</f>
        <v>16</v>
      </c>
      <c r="AW12" s="24">
        <f>SUM(U12,AV12)</f>
        <v>48</v>
      </c>
    </row>
    <row r="13" spans="1:51" x14ac:dyDescent="0.25">
      <c r="A13" s="54" t="s">
        <v>62</v>
      </c>
      <c r="B13" s="85" t="s">
        <v>90</v>
      </c>
      <c r="C13" s="119" t="s">
        <v>19</v>
      </c>
      <c r="D13" s="138">
        <v>2</v>
      </c>
      <c r="E13" s="135">
        <v>2</v>
      </c>
      <c r="F13" s="138">
        <v>2</v>
      </c>
      <c r="G13" s="135">
        <v>2</v>
      </c>
      <c r="H13" s="138">
        <v>2</v>
      </c>
      <c r="I13" s="135">
        <v>2</v>
      </c>
      <c r="J13" s="138">
        <v>2</v>
      </c>
      <c r="K13" s="138">
        <v>2</v>
      </c>
      <c r="L13" s="135">
        <v>2</v>
      </c>
      <c r="M13" s="138">
        <v>2</v>
      </c>
      <c r="N13" s="138">
        <v>2</v>
      </c>
      <c r="O13" s="135">
        <v>2</v>
      </c>
      <c r="P13" s="138">
        <v>3</v>
      </c>
      <c r="Q13" s="138">
        <v>3</v>
      </c>
      <c r="R13" s="135">
        <v>3</v>
      </c>
      <c r="S13" s="138">
        <v>3</v>
      </c>
      <c r="T13" s="76">
        <v>3</v>
      </c>
      <c r="U13" s="21">
        <f t="shared" si="1"/>
        <v>39</v>
      </c>
      <c r="V13" s="22"/>
      <c r="W13" s="53"/>
      <c r="X13" s="127">
        <v>1</v>
      </c>
      <c r="Y13" s="127">
        <v>1</v>
      </c>
      <c r="Z13" s="127">
        <v>1</v>
      </c>
      <c r="AA13" s="127">
        <v>1</v>
      </c>
      <c r="AB13" s="127">
        <v>1</v>
      </c>
      <c r="AC13" s="127">
        <v>1</v>
      </c>
      <c r="AD13" s="127">
        <v>1</v>
      </c>
      <c r="AE13" s="127">
        <v>1</v>
      </c>
      <c r="AF13" s="9">
        <v>1</v>
      </c>
      <c r="AG13" s="127">
        <v>1</v>
      </c>
      <c r="AH13" s="127">
        <v>1</v>
      </c>
      <c r="AI13" s="130">
        <v>1</v>
      </c>
      <c r="AJ13" s="127">
        <v>1</v>
      </c>
      <c r="AK13" s="130">
        <v>1</v>
      </c>
      <c r="AL13" s="127">
        <v>1</v>
      </c>
      <c r="AM13" s="130">
        <v>1</v>
      </c>
      <c r="AN13" s="127">
        <v>1</v>
      </c>
      <c r="AO13" s="130">
        <v>1</v>
      </c>
      <c r="AP13" s="127">
        <v>1</v>
      </c>
      <c r="AQ13" s="130">
        <v>1</v>
      </c>
      <c r="AR13" s="127">
        <v>1</v>
      </c>
      <c r="AS13" s="127">
        <v>1</v>
      </c>
      <c r="AT13" s="127">
        <v>1</v>
      </c>
      <c r="AU13" s="10">
        <v>2</v>
      </c>
      <c r="AV13" s="44">
        <f t="shared" ref="AV13:AV20" si="5">SUM(W13:AU13)</f>
        <v>25</v>
      </c>
      <c r="AW13" s="24">
        <f t="shared" ref="AW13:AW22" si="6">SUM(U13,AV13)</f>
        <v>64</v>
      </c>
    </row>
    <row r="14" spans="1:51" x14ac:dyDescent="0.25">
      <c r="A14" s="134" t="s">
        <v>63</v>
      </c>
      <c r="B14" s="85" t="s">
        <v>20</v>
      </c>
      <c r="C14" s="119" t="s">
        <v>19</v>
      </c>
      <c r="D14" s="130">
        <v>2</v>
      </c>
      <c r="E14" s="127">
        <v>2</v>
      </c>
      <c r="F14" s="130">
        <v>2</v>
      </c>
      <c r="G14" s="127">
        <v>2</v>
      </c>
      <c r="H14" s="130">
        <v>2</v>
      </c>
      <c r="I14" s="127">
        <v>2</v>
      </c>
      <c r="J14" s="130">
        <v>2</v>
      </c>
      <c r="K14" s="130">
        <v>2</v>
      </c>
      <c r="L14" s="127">
        <v>2</v>
      </c>
      <c r="M14" s="130">
        <v>1</v>
      </c>
      <c r="N14" s="130">
        <v>1</v>
      </c>
      <c r="O14" s="127">
        <v>1</v>
      </c>
      <c r="P14" s="130">
        <v>1</v>
      </c>
      <c r="Q14" s="130">
        <v>1</v>
      </c>
      <c r="R14" s="127">
        <v>1</v>
      </c>
      <c r="S14" s="130">
        <v>1</v>
      </c>
      <c r="T14" s="76">
        <v>1</v>
      </c>
      <c r="U14" s="21">
        <f t="shared" si="1"/>
        <v>26</v>
      </c>
      <c r="V14" s="22"/>
      <c r="W14" s="53"/>
      <c r="X14" s="127">
        <v>2</v>
      </c>
      <c r="Y14" s="130">
        <v>2</v>
      </c>
      <c r="Z14" s="127">
        <v>2</v>
      </c>
      <c r="AA14" s="130">
        <v>2</v>
      </c>
      <c r="AB14" s="127">
        <v>2</v>
      </c>
      <c r="AC14" s="130">
        <v>2</v>
      </c>
      <c r="AD14" s="127">
        <v>2</v>
      </c>
      <c r="AE14" s="130">
        <v>2</v>
      </c>
      <c r="AF14" s="9">
        <v>2</v>
      </c>
      <c r="AG14" s="130">
        <v>2</v>
      </c>
      <c r="AH14" s="127">
        <v>2</v>
      </c>
      <c r="AI14" s="130">
        <v>2</v>
      </c>
      <c r="AJ14" s="127">
        <v>2</v>
      </c>
      <c r="AK14" s="130">
        <v>2</v>
      </c>
      <c r="AL14" s="127">
        <v>2</v>
      </c>
      <c r="AM14" s="130">
        <v>2</v>
      </c>
      <c r="AN14" s="127">
        <v>2</v>
      </c>
      <c r="AO14" s="130">
        <v>2</v>
      </c>
      <c r="AP14" s="127">
        <v>2</v>
      </c>
      <c r="AQ14" s="130">
        <v>2</v>
      </c>
      <c r="AR14" s="127">
        <v>2</v>
      </c>
      <c r="AS14" s="127">
        <v>2</v>
      </c>
      <c r="AT14" s="127">
        <v>2</v>
      </c>
      <c r="AU14" s="10">
        <v>2</v>
      </c>
      <c r="AV14" s="21">
        <f t="shared" si="5"/>
        <v>48</v>
      </c>
      <c r="AW14" s="24">
        <f>SUM(U14,AV14)</f>
        <v>74</v>
      </c>
      <c r="AY14" s="36"/>
    </row>
    <row r="15" spans="1:51" x14ac:dyDescent="0.25">
      <c r="A15" s="73" t="s">
        <v>70</v>
      </c>
      <c r="B15" s="132" t="s">
        <v>94</v>
      </c>
      <c r="C15" s="99" t="s">
        <v>19</v>
      </c>
      <c r="D15" s="130">
        <v>2</v>
      </c>
      <c r="E15" s="127">
        <v>2</v>
      </c>
      <c r="F15" s="130">
        <v>2</v>
      </c>
      <c r="G15" s="127">
        <v>2</v>
      </c>
      <c r="H15" s="130">
        <v>2</v>
      </c>
      <c r="I15" s="127">
        <v>2</v>
      </c>
      <c r="J15" s="130">
        <v>2</v>
      </c>
      <c r="K15" s="130">
        <v>2</v>
      </c>
      <c r="L15" s="127">
        <v>2</v>
      </c>
      <c r="M15" s="130">
        <v>2</v>
      </c>
      <c r="N15" s="130">
        <v>2</v>
      </c>
      <c r="O15" s="127">
        <v>2</v>
      </c>
      <c r="P15" s="130">
        <v>2</v>
      </c>
      <c r="Q15" s="130">
        <v>2</v>
      </c>
      <c r="R15" s="127">
        <v>2</v>
      </c>
      <c r="S15" s="130">
        <v>2</v>
      </c>
      <c r="T15" s="76">
        <v>2</v>
      </c>
      <c r="U15" s="21">
        <f t="shared" si="1"/>
        <v>34</v>
      </c>
      <c r="V15" s="22"/>
      <c r="W15" s="53"/>
      <c r="X15" s="127">
        <v>2</v>
      </c>
      <c r="Y15" s="127">
        <v>2</v>
      </c>
      <c r="Z15" s="127">
        <v>2</v>
      </c>
      <c r="AA15" s="127">
        <v>2</v>
      </c>
      <c r="AB15" s="127">
        <v>2</v>
      </c>
      <c r="AC15" s="127">
        <v>2</v>
      </c>
      <c r="AD15" s="127">
        <v>2</v>
      </c>
      <c r="AE15" s="127">
        <v>2</v>
      </c>
      <c r="AF15" s="9">
        <v>2</v>
      </c>
      <c r="AG15" s="127">
        <v>2</v>
      </c>
      <c r="AH15" s="127">
        <v>2</v>
      </c>
      <c r="AI15" s="127">
        <v>2</v>
      </c>
      <c r="AJ15" s="127">
        <v>3</v>
      </c>
      <c r="AK15" s="127">
        <v>3</v>
      </c>
      <c r="AL15" s="127">
        <v>3</v>
      </c>
      <c r="AM15" s="127">
        <v>3</v>
      </c>
      <c r="AN15" s="127">
        <v>3</v>
      </c>
      <c r="AO15" s="127">
        <v>3</v>
      </c>
      <c r="AP15" s="127">
        <v>3</v>
      </c>
      <c r="AQ15" s="127">
        <v>3</v>
      </c>
      <c r="AR15" s="127">
        <v>3</v>
      </c>
      <c r="AS15" s="127">
        <v>3</v>
      </c>
      <c r="AT15" s="127">
        <v>3</v>
      </c>
      <c r="AU15" s="10">
        <v>3</v>
      </c>
      <c r="AV15" s="21">
        <f>SUM(W15:AU15)</f>
        <v>60</v>
      </c>
      <c r="AW15" s="24">
        <f>SUM(U15,AV15)</f>
        <v>94</v>
      </c>
      <c r="AY15" s="36"/>
    </row>
    <row r="16" spans="1:51" x14ac:dyDescent="0.25">
      <c r="A16" s="134" t="s">
        <v>64</v>
      </c>
      <c r="B16" s="85" t="s">
        <v>21</v>
      </c>
      <c r="C16" s="119" t="s">
        <v>19</v>
      </c>
      <c r="D16" s="130">
        <v>1</v>
      </c>
      <c r="E16" s="130">
        <v>1</v>
      </c>
      <c r="F16" s="130">
        <v>1</v>
      </c>
      <c r="G16" s="130">
        <v>1</v>
      </c>
      <c r="H16" s="130">
        <v>1</v>
      </c>
      <c r="I16" s="130">
        <v>1</v>
      </c>
      <c r="J16" s="130">
        <v>2</v>
      </c>
      <c r="K16" s="130">
        <v>2</v>
      </c>
      <c r="L16" s="130">
        <v>2</v>
      </c>
      <c r="M16" s="130">
        <v>2</v>
      </c>
      <c r="N16" s="130">
        <v>2</v>
      </c>
      <c r="O16" s="130">
        <v>2</v>
      </c>
      <c r="P16" s="130">
        <v>2</v>
      </c>
      <c r="Q16" s="130">
        <v>2</v>
      </c>
      <c r="R16" s="130">
        <v>2</v>
      </c>
      <c r="S16" s="130">
        <v>2</v>
      </c>
      <c r="T16" s="76">
        <v>2</v>
      </c>
      <c r="U16" s="21">
        <f t="shared" si="1"/>
        <v>28</v>
      </c>
      <c r="V16" s="22"/>
      <c r="W16" s="53"/>
      <c r="X16" s="127">
        <v>1</v>
      </c>
      <c r="Y16" s="127">
        <v>1</v>
      </c>
      <c r="Z16" s="127">
        <v>1</v>
      </c>
      <c r="AA16" s="127">
        <v>1</v>
      </c>
      <c r="AB16" s="127">
        <v>1</v>
      </c>
      <c r="AC16" s="127">
        <v>1</v>
      </c>
      <c r="AD16" s="127">
        <v>1</v>
      </c>
      <c r="AE16" s="127">
        <v>1</v>
      </c>
      <c r="AF16" s="9">
        <v>1</v>
      </c>
      <c r="AG16" s="127">
        <v>1</v>
      </c>
      <c r="AH16" s="127">
        <v>1</v>
      </c>
      <c r="AI16" s="127">
        <v>2</v>
      </c>
      <c r="AJ16" s="127">
        <v>1</v>
      </c>
      <c r="AK16" s="127">
        <v>2</v>
      </c>
      <c r="AL16" s="127">
        <v>2</v>
      </c>
      <c r="AM16" s="127">
        <v>2</v>
      </c>
      <c r="AN16" s="127">
        <v>2</v>
      </c>
      <c r="AO16" s="127">
        <v>2</v>
      </c>
      <c r="AP16" s="127">
        <v>2</v>
      </c>
      <c r="AQ16" s="127">
        <v>2</v>
      </c>
      <c r="AR16" s="127">
        <v>2</v>
      </c>
      <c r="AS16" s="127">
        <v>2</v>
      </c>
      <c r="AT16" s="127">
        <v>2</v>
      </c>
      <c r="AU16" s="10">
        <v>2</v>
      </c>
      <c r="AV16" s="21">
        <f t="shared" si="5"/>
        <v>36</v>
      </c>
      <c r="AW16" s="24">
        <f t="shared" si="6"/>
        <v>64</v>
      </c>
    </row>
    <row r="17" spans="1:51" x14ac:dyDescent="0.25">
      <c r="A17" s="134" t="s">
        <v>65</v>
      </c>
      <c r="B17" s="93" t="s">
        <v>23</v>
      </c>
      <c r="C17" s="119" t="s">
        <v>19</v>
      </c>
      <c r="D17" s="41">
        <v>1</v>
      </c>
      <c r="E17" s="40">
        <v>1</v>
      </c>
      <c r="F17" s="40">
        <v>2</v>
      </c>
      <c r="G17" s="40">
        <v>2</v>
      </c>
      <c r="H17" s="40">
        <v>2</v>
      </c>
      <c r="I17" s="40">
        <v>2</v>
      </c>
      <c r="J17" s="40">
        <v>2</v>
      </c>
      <c r="K17" s="40">
        <v>2</v>
      </c>
      <c r="L17" s="40">
        <v>2</v>
      </c>
      <c r="M17" s="40">
        <v>2</v>
      </c>
      <c r="N17" s="40">
        <v>2</v>
      </c>
      <c r="O17" s="40">
        <v>2</v>
      </c>
      <c r="P17" s="40">
        <v>2</v>
      </c>
      <c r="Q17" s="40">
        <v>2</v>
      </c>
      <c r="R17" s="40">
        <v>2</v>
      </c>
      <c r="S17" s="40">
        <v>2</v>
      </c>
      <c r="T17" s="76">
        <v>2</v>
      </c>
      <c r="U17" s="21">
        <f t="shared" si="1"/>
        <v>32</v>
      </c>
      <c r="V17" s="22"/>
      <c r="W17" s="53"/>
      <c r="X17" s="127">
        <v>2</v>
      </c>
      <c r="Y17" s="130">
        <v>2</v>
      </c>
      <c r="Z17" s="127">
        <v>2</v>
      </c>
      <c r="AA17" s="130">
        <v>2</v>
      </c>
      <c r="AB17" s="127">
        <v>2</v>
      </c>
      <c r="AC17" s="130">
        <v>2</v>
      </c>
      <c r="AD17" s="127">
        <v>2</v>
      </c>
      <c r="AE17" s="130">
        <v>2</v>
      </c>
      <c r="AF17" s="9">
        <v>2</v>
      </c>
      <c r="AG17" s="130">
        <v>2</v>
      </c>
      <c r="AH17" s="127">
        <v>2</v>
      </c>
      <c r="AI17" s="130">
        <v>2</v>
      </c>
      <c r="AJ17" s="127">
        <v>2</v>
      </c>
      <c r="AK17" s="130">
        <v>2</v>
      </c>
      <c r="AL17" s="127">
        <v>2</v>
      </c>
      <c r="AM17" s="130">
        <v>2</v>
      </c>
      <c r="AN17" s="127">
        <v>2</v>
      </c>
      <c r="AO17" s="130">
        <v>2</v>
      </c>
      <c r="AP17" s="127">
        <v>2</v>
      </c>
      <c r="AQ17" s="130">
        <v>2</v>
      </c>
      <c r="AR17" s="127">
        <v>2</v>
      </c>
      <c r="AS17" s="130">
        <v>2</v>
      </c>
      <c r="AT17" s="127">
        <v>3</v>
      </c>
      <c r="AU17" s="10">
        <v>2</v>
      </c>
      <c r="AV17" s="21">
        <f t="shared" si="5"/>
        <v>49</v>
      </c>
      <c r="AW17" s="24">
        <f t="shared" si="6"/>
        <v>81</v>
      </c>
    </row>
    <row r="18" spans="1:51" x14ac:dyDescent="0.25">
      <c r="A18" s="92" t="s">
        <v>66</v>
      </c>
      <c r="B18" s="93" t="s">
        <v>71</v>
      </c>
      <c r="C18" s="119" t="s">
        <v>19</v>
      </c>
      <c r="D18" s="41">
        <v>1</v>
      </c>
      <c r="E18" s="40">
        <v>1</v>
      </c>
      <c r="F18" s="40">
        <v>1</v>
      </c>
      <c r="G18" s="40">
        <v>1</v>
      </c>
      <c r="H18" s="40">
        <v>1</v>
      </c>
      <c r="I18" s="40">
        <v>1</v>
      </c>
      <c r="J18" s="40">
        <v>1</v>
      </c>
      <c r="K18" s="40">
        <v>1</v>
      </c>
      <c r="L18" s="40">
        <v>1</v>
      </c>
      <c r="M18" s="40">
        <v>1</v>
      </c>
      <c r="N18" s="40">
        <v>1</v>
      </c>
      <c r="O18" s="40">
        <v>1</v>
      </c>
      <c r="P18" s="40">
        <v>1</v>
      </c>
      <c r="Q18" s="40">
        <v>1</v>
      </c>
      <c r="R18" s="40">
        <v>1</v>
      </c>
      <c r="S18" s="40">
        <v>1</v>
      </c>
      <c r="T18" s="76">
        <v>1</v>
      </c>
      <c r="U18" s="21">
        <f t="shared" si="1"/>
        <v>17</v>
      </c>
      <c r="V18" s="22"/>
      <c r="W18" s="53"/>
      <c r="X18" s="127">
        <v>2</v>
      </c>
      <c r="Y18" s="127">
        <v>2</v>
      </c>
      <c r="Z18" s="127">
        <v>2</v>
      </c>
      <c r="AA18" s="127">
        <v>2</v>
      </c>
      <c r="AB18" s="127">
        <v>2</v>
      </c>
      <c r="AC18" s="127">
        <v>2</v>
      </c>
      <c r="AD18" s="127">
        <v>2</v>
      </c>
      <c r="AE18" s="127">
        <v>2</v>
      </c>
      <c r="AF18" s="9">
        <v>2</v>
      </c>
      <c r="AG18" s="127">
        <v>2</v>
      </c>
      <c r="AH18" s="127">
        <v>2</v>
      </c>
      <c r="AI18" s="127">
        <v>2</v>
      </c>
      <c r="AJ18" s="127">
        <v>2</v>
      </c>
      <c r="AK18" s="127">
        <v>2</v>
      </c>
      <c r="AL18" s="127">
        <v>2</v>
      </c>
      <c r="AM18" s="127">
        <v>2</v>
      </c>
      <c r="AN18" s="127">
        <v>3</v>
      </c>
      <c r="AO18" s="127">
        <v>3</v>
      </c>
      <c r="AP18" s="127">
        <v>3</v>
      </c>
      <c r="AQ18" s="127">
        <v>3</v>
      </c>
      <c r="AR18" s="127">
        <v>3</v>
      </c>
      <c r="AS18" s="127">
        <v>3</v>
      </c>
      <c r="AT18" s="127">
        <v>3</v>
      </c>
      <c r="AU18" s="10">
        <v>2</v>
      </c>
      <c r="AV18" s="21">
        <f t="shared" si="5"/>
        <v>55</v>
      </c>
      <c r="AW18" s="24">
        <f>SUM(U18,AV18)</f>
        <v>72</v>
      </c>
      <c r="AY18" s="36"/>
    </row>
    <row r="19" spans="1:51" ht="21.75" customHeight="1" x14ac:dyDescent="0.25">
      <c r="A19" s="134" t="s">
        <v>92</v>
      </c>
      <c r="B19" s="85" t="s">
        <v>91</v>
      </c>
      <c r="C19" s="99" t="s">
        <v>19</v>
      </c>
      <c r="D19" s="41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76"/>
      <c r="U19" s="21">
        <f t="shared" si="1"/>
        <v>0</v>
      </c>
      <c r="V19" s="22"/>
      <c r="W19" s="53"/>
      <c r="X19" s="127"/>
      <c r="Y19" s="127"/>
      <c r="Z19" s="127"/>
      <c r="AA19" s="127"/>
      <c r="AB19" s="127"/>
      <c r="AC19" s="127"/>
      <c r="AD19" s="127"/>
      <c r="AE19" s="127"/>
      <c r="AF19" s="9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0"/>
      <c r="AV19" s="21">
        <f t="shared" si="5"/>
        <v>0</v>
      </c>
      <c r="AW19" s="24">
        <f t="shared" si="6"/>
        <v>0</v>
      </c>
    </row>
    <row r="20" spans="1:51" ht="31.5" customHeight="1" x14ac:dyDescent="0.25">
      <c r="A20" s="28" t="s">
        <v>101</v>
      </c>
      <c r="B20" s="86" t="s">
        <v>124</v>
      </c>
      <c r="C20" s="29" t="s">
        <v>19</v>
      </c>
      <c r="D20" s="64">
        <f>SUM(D21:D27)</f>
        <v>8</v>
      </c>
      <c r="E20" s="64">
        <f>SUM(E21:E27)</f>
        <v>8</v>
      </c>
      <c r="F20" s="64">
        <f t="shared" ref="F20:T20" si="7">SUM(F21:F27)</f>
        <v>8</v>
      </c>
      <c r="G20" s="64">
        <f t="shared" si="7"/>
        <v>7</v>
      </c>
      <c r="H20" s="64">
        <f t="shared" si="7"/>
        <v>7</v>
      </c>
      <c r="I20" s="64">
        <f t="shared" si="7"/>
        <v>7</v>
      </c>
      <c r="J20" s="64">
        <f t="shared" si="7"/>
        <v>7</v>
      </c>
      <c r="K20" s="64">
        <f t="shared" si="7"/>
        <v>7</v>
      </c>
      <c r="L20" s="64">
        <f t="shared" si="7"/>
        <v>7</v>
      </c>
      <c r="M20" s="64">
        <f t="shared" si="7"/>
        <v>7</v>
      </c>
      <c r="N20" s="64">
        <f t="shared" si="7"/>
        <v>8</v>
      </c>
      <c r="O20" s="64">
        <f t="shared" si="7"/>
        <v>8</v>
      </c>
      <c r="P20" s="64">
        <f t="shared" si="7"/>
        <v>7</v>
      </c>
      <c r="Q20" s="64">
        <f t="shared" si="7"/>
        <v>7</v>
      </c>
      <c r="R20" s="64">
        <f t="shared" si="7"/>
        <v>7</v>
      </c>
      <c r="S20" s="64">
        <f t="shared" si="7"/>
        <v>6</v>
      </c>
      <c r="T20" s="77">
        <f t="shared" si="7"/>
        <v>7</v>
      </c>
      <c r="U20" s="13">
        <f>SUM(D20:T20)</f>
        <v>123</v>
      </c>
      <c r="V20" s="66"/>
      <c r="W20" s="65"/>
      <c r="X20" s="31">
        <f t="shared" ref="X20:AU20" si="8">SUM(X21:X27)</f>
        <v>6</v>
      </c>
      <c r="Y20" s="31">
        <f t="shared" si="8"/>
        <v>6</v>
      </c>
      <c r="Z20" s="31">
        <f t="shared" si="8"/>
        <v>6</v>
      </c>
      <c r="AA20" s="31">
        <f t="shared" si="8"/>
        <v>5</v>
      </c>
      <c r="AB20" s="31">
        <f t="shared" si="8"/>
        <v>5</v>
      </c>
      <c r="AC20" s="31">
        <f t="shared" si="8"/>
        <v>4</v>
      </c>
      <c r="AD20" s="31">
        <f t="shared" si="8"/>
        <v>4</v>
      </c>
      <c r="AE20" s="31">
        <f t="shared" si="8"/>
        <v>4</v>
      </c>
      <c r="AF20" s="67">
        <f t="shared" si="8"/>
        <v>4</v>
      </c>
      <c r="AG20" s="31">
        <f t="shared" si="8"/>
        <v>4</v>
      </c>
      <c r="AH20" s="31">
        <f t="shared" si="8"/>
        <v>5</v>
      </c>
      <c r="AI20" s="31">
        <f t="shared" si="8"/>
        <v>5</v>
      </c>
      <c r="AJ20" s="31">
        <f t="shared" si="8"/>
        <v>5</v>
      </c>
      <c r="AK20" s="31">
        <f t="shared" si="8"/>
        <v>5</v>
      </c>
      <c r="AL20" s="31">
        <f t="shared" si="8"/>
        <v>5</v>
      </c>
      <c r="AM20" s="31">
        <f t="shared" si="8"/>
        <v>5</v>
      </c>
      <c r="AN20" s="31">
        <f t="shared" si="8"/>
        <v>5</v>
      </c>
      <c r="AO20" s="31">
        <f t="shared" si="8"/>
        <v>6</v>
      </c>
      <c r="AP20" s="31">
        <f t="shared" si="8"/>
        <v>6</v>
      </c>
      <c r="AQ20" s="31">
        <f t="shared" si="8"/>
        <v>6</v>
      </c>
      <c r="AR20" s="31">
        <f t="shared" si="8"/>
        <v>6</v>
      </c>
      <c r="AS20" s="31">
        <f t="shared" si="8"/>
        <v>6</v>
      </c>
      <c r="AT20" s="31">
        <f t="shared" si="8"/>
        <v>6</v>
      </c>
      <c r="AU20" s="33">
        <f t="shared" si="8"/>
        <v>6</v>
      </c>
      <c r="AV20" s="13">
        <f t="shared" si="5"/>
        <v>125</v>
      </c>
      <c r="AW20" s="25">
        <f t="shared" si="6"/>
        <v>248</v>
      </c>
    </row>
    <row r="21" spans="1:51" x14ac:dyDescent="0.25">
      <c r="A21" s="73" t="s">
        <v>74</v>
      </c>
      <c r="B21" s="132" t="s">
        <v>73</v>
      </c>
      <c r="C21" s="74" t="s">
        <v>19</v>
      </c>
      <c r="D21" s="41">
        <v>1</v>
      </c>
      <c r="E21" s="40">
        <v>1</v>
      </c>
      <c r="F21" s="40">
        <v>1</v>
      </c>
      <c r="G21" s="40">
        <v>2</v>
      </c>
      <c r="H21" s="40">
        <v>2</v>
      </c>
      <c r="I21" s="40">
        <v>2</v>
      </c>
      <c r="J21" s="40">
        <v>2</v>
      </c>
      <c r="K21" s="40">
        <v>2</v>
      </c>
      <c r="L21" s="40">
        <v>2</v>
      </c>
      <c r="M21" s="40">
        <v>2</v>
      </c>
      <c r="N21" s="40">
        <v>2</v>
      </c>
      <c r="O21" s="40">
        <v>2</v>
      </c>
      <c r="P21" s="40">
        <v>1</v>
      </c>
      <c r="Q21" s="40">
        <v>1</v>
      </c>
      <c r="R21" s="40">
        <v>2</v>
      </c>
      <c r="S21" s="40">
        <v>1</v>
      </c>
      <c r="T21" s="76">
        <v>2</v>
      </c>
      <c r="U21" s="21">
        <f t="shared" si="1"/>
        <v>28</v>
      </c>
      <c r="V21" s="22"/>
      <c r="W21" s="53"/>
      <c r="X21" s="130">
        <v>1</v>
      </c>
      <c r="Y21" s="130">
        <v>1</v>
      </c>
      <c r="Z21" s="130">
        <v>1</v>
      </c>
      <c r="AA21" s="130">
        <v>1</v>
      </c>
      <c r="AB21" s="130">
        <v>1</v>
      </c>
      <c r="AC21" s="130">
        <v>1</v>
      </c>
      <c r="AD21" s="130">
        <v>1</v>
      </c>
      <c r="AE21" s="130">
        <v>1</v>
      </c>
      <c r="AF21" s="12">
        <v>1</v>
      </c>
      <c r="AG21" s="130">
        <v>1</v>
      </c>
      <c r="AH21" s="130">
        <v>1</v>
      </c>
      <c r="AI21" s="130">
        <v>1</v>
      </c>
      <c r="AJ21" s="130">
        <v>2</v>
      </c>
      <c r="AK21" s="130">
        <v>2</v>
      </c>
      <c r="AL21" s="130">
        <v>2</v>
      </c>
      <c r="AM21" s="130">
        <v>2</v>
      </c>
      <c r="AN21" s="130">
        <v>2</v>
      </c>
      <c r="AO21" s="130">
        <v>2</v>
      </c>
      <c r="AP21" s="130">
        <v>2</v>
      </c>
      <c r="AQ21" s="130">
        <v>2</v>
      </c>
      <c r="AR21" s="130">
        <v>2</v>
      </c>
      <c r="AS21" s="130">
        <v>2</v>
      </c>
      <c r="AT21" s="130">
        <v>2</v>
      </c>
      <c r="AU21" s="10">
        <v>2</v>
      </c>
      <c r="AV21" s="21">
        <f t="shared" ref="AV21:AV33" si="9">SUM(W21:AU21)</f>
        <v>36</v>
      </c>
      <c r="AW21" s="24">
        <f t="shared" si="6"/>
        <v>64</v>
      </c>
    </row>
    <row r="22" spans="1:51" x14ac:dyDescent="0.25">
      <c r="A22" s="73" t="s">
        <v>72</v>
      </c>
      <c r="B22" s="132" t="s">
        <v>95</v>
      </c>
      <c r="C22" s="74" t="s">
        <v>19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76"/>
      <c r="U22" s="21">
        <f t="shared" si="1"/>
        <v>0</v>
      </c>
      <c r="V22" s="22"/>
      <c r="W22" s="53"/>
      <c r="X22" s="127"/>
      <c r="Y22" s="127"/>
      <c r="Z22" s="127"/>
      <c r="AA22" s="127"/>
      <c r="AB22" s="127"/>
      <c r="AC22" s="127"/>
      <c r="AD22" s="127"/>
      <c r="AE22" s="127"/>
      <c r="AF22" s="9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0"/>
      <c r="AV22" s="21">
        <f t="shared" si="9"/>
        <v>0</v>
      </c>
      <c r="AW22" s="24">
        <f t="shared" si="6"/>
        <v>0</v>
      </c>
    </row>
    <row r="23" spans="1:51" x14ac:dyDescent="0.25">
      <c r="A23" s="134" t="s">
        <v>75</v>
      </c>
      <c r="B23" s="85" t="s">
        <v>93</v>
      </c>
      <c r="C23" s="99" t="s">
        <v>19</v>
      </c>
      <c r="D23" s="130">
        <v>2</v>
      </c>
      <c r="E23" s="127">
        <v>2</v>
      </c>
      <c r="F23" s="127">
        <v>2</v>
      </c>
      <c r="G23" s="127">
        <v>2</v>
      </c>
      <c r="H23" s="127">
        <v>2</v>
      </c>
      <c r="I23" s="127">
        <v>2</v>
      </c>
      <c r="J23" s="127">
        <v>2</v>
      </c>
      <c r="K23" s="127">
        <v>2</v>
      </c>
      <c r="L23" s="127">
        <v>2</v>
      </c>
      <c r="M23" s="127">
        <v>2</v>
      </c>
      <c r="N23" s="127">
        <v>2</v>
      </c>
      <c r="O23" s="127">
        <v>2</v>
      </c>
      <c r="P23" s="127">
        <v>2</v>
      </c>
      <c r="Q23" s="127">
        <v>2</v>
      </c>
      <c r="R23" s="127">
        <v>1</v>
      </c>
      <c r="S23" s="127">
        <v>1</v>
      </c>
      <c r="T23" s="76">
        <v>1</v>
      </c>
      <c r="U23" s="21">
        <f t="shared" ref="U23:U30" si="10">SUM(D23:T23)</f>
        <v>31</v>
      </c>
      <c r="V23" s="22"/>
      <c r="W23" s="53"/>
      <c r="X23" s="127">
        <v>1</v>
      </c>
      <c r="Y23" s="127">
        <v>1</v>
      </c>
      <c r="Z23" s="127">
        <v>1</v>
      </c>
      <c r="AA23" s="127">
        <v>1</v>
      </c>
      <c r="AB23" s="127">
        <v>1</v>
      </c>
      <c r="AC23" s="127">
        <v>1</v>
      </c>
      <c r="AD23" s="127">
        <v>1</v>
      </c>
      <c r="AE23" s="127">
        <v>1</v>
      </c>
      <c r="AF23" s="9">
        <v>1</v>
      </c>
      <c r="AG23" s="127">
        <v>1</v>
      </c>
      <c r="AH23" s="127">
        <v>1</v>
      </c>
      <c r="AI23" s="127">
        <v>1</v>
      </c>
      <c r="AJ23" s="127">
        <v>1</v>
      </c>
      <c r="AK23" s="127">
        <v>1</v>
      </c>
      <c r="AL23" s="127">
        <v>1</v>
      </c>
      <c r="AM23" s="127">
        <v>1</v>
      </c>
      <c r="AN23" s="127">
        <v>1</v>
      </c>
      <c r="AO23" s="127">
        <v>1</v>
      </c>
      <c r="AP23" s="127">
        <v>1</v>
      </c>
      <c r="AQ23" s="127">
        <v>1</v>
      </c>
      <c r="AR23" s="127">
        <v>1</v>
      </c>
      <c r="AS23" s="127">
        <v>1</v>
      </c>
      <c r="AT23" s="127">
        <v>1</v>
      </c>
      <c r="AU23" s="139"/>
      <c r="AV23" s="21">
        <f t="shared" si="9"/>
        <v>23</v>
      </c>
      <c r="AW23" s="24">
        <f t="shared" ref="AW23:AW33" si="11">SUM(U23,AV23)</f>
        <v>54</v>
      </c>
    </row>
    <row r="24" spans="1:51" ht="21" x14ac:dyDescent="0.25">
      <c r="A24" s="73" t="s">
        <v>126</v>
      </c>
      <c r="B24" s="121" t="s">
        <v>125</v>
      </c>
      <c r="C24" s="74" t="s">
        <v>127</v>
      </c>
      <c r="D24" s="130">
        <v>1</v>
      </c>
      <c r="E24" s="127">
        <v>1</v>
      </c>
      <c r="F24" s="127">
        <v>1</v>
      </c>
      <c r="G24" s="127">
        <v>1</v>
      </c>
      <c r="H24" s="127">
        <v>1</v>
      </c>
      <c r="I24" s="127">
        <v>1</v>
      </c>
      <c r="J24" s="127">
        <v>1</v>
      </c>
      <c r="K24" s="127">
        <v>1</v>
      </c>
      <c r="L24" s="127">
        <v>1</v>
      </c>
      <c r="M24" s="127">
        <v>1</v>
      </c>
      <c r="N24" s="127">
        <v>2</v>
      </c>
      <c r="O24" s="127">
        <v>2</v>
      </c>
      <c r="P24" s="127">
        <v>2</v>
      </c>
      <c r="Q24" s="127">
        <v>2</v>
      </c>
      <c r="R24" s="127">
        <v>2</v>
      </c>
      <c r="S24" s="127">
        <v>2</v>
      </c>
      <c r="T24" s="76">
        <v>2</v>
      </c>
      <c r="U24" s="21">
        <f t="shared" si="10"/>
        <v>24</v>
      </c>
      <c r="V24" s="22"/>
      <c r="W24" s="53"/>
      <c r="X24" s="127">
        <v>2</v>
      </c>
      <c r="Y24" s="127">
        <v>2</v>
      </c>
      <c r="Z24" s="127">
        <v>2</v>
      </c>
      <c r="AA24" s="127">
        <v>1</v>
      </c>
      <c r="AB24" s="127">
        <v>1</v>
      </c>
      <c r="AC24" s="127">
        <v>1</v>
      </c>
      <c r="AD24" s="127">
        <v>1</v>
      </c>
      <c r="AE24" s="127">
        <v>1</v>
      </c>
      <c r="AF24" s="9">
        <v>1</v>
      </c>
      <c r="AG24" s="127">
        <v>1</v>
      </c>
      <c r="AH24" s="127">
        <v>1</v>
      </c>
      <c r="AI24" s="127">
        <v>1</v>
      </c>
      <c r="AJ24" s="127">
        <v>1</v>
      </c>
      <c r="AK24" s="127">
        <v>1</v>
      </c>
      <c r="AL24" s="127">
        <v>1</v>
      </c>
      <c r="AM24" s="127">
        <v>1</v>
      </c>
      <c r="AN24" s="127">
        <v>1</v>
      </c>
      <c r="AO24" s="127">
        <v>2</v>
      </c>
      <c r="AP24" s="127">
        <v>2</v>
      </c>
      <c r="AQ24" s="127">
        <v>2</v>
      </c>
      <c r="AR24" s="127">
        <v>2</v>
      </c>
      <c r="AS24" s="127">
        <v>2</v>
      </c>
      <c r="AT24" s="127">
        <v>2</v>
      </c>
      <c r="AU24" s="139">
        <v>2</v>
      </c>
      <c r="AV24" s="21">
        <f t="shared" si="9"/>
        <v>34</v>
      </c>
      <c r="AW24" s="24">
        <f t="shared" si="11"/>
        <v>58</v>
      </c>
    </row>
    <row r="25" spans="1:51" x14ac:dyDescent="0.25">
      <c r="A25" s="134" t="s">
        <v>67</v>
      </c>
      <c r="B25" s="85" t="s">
        <v>22</v>
      </c>
      <c r="C25" s="99" t="s">
        <v>19</v>
      </c>
      <c r="D25" s="130">
        <v>4</v>
      </c>
      <c r="E25" s="127">
        <v>4</v>
      </c>
      <c r="F25" s="127">
        <v>4</v>
      </c>
      <c r="G25" s="127">
        <v>2</v>
      </c>
      <c r="H25" s="127">
        <v>2</v>
      </c>
      <c r="I25" s="127">
        <v>2</v>
      </c>
      <c r="J25" s="127">
        <v>2</v>
      </c>
      <c r="K25" s="127">
        <v>2</v>
      </c>
      <c r="L25" s="127">
        <v>2</v>
      </c>
      <c r="M25" s="127">
        <v>2</v>
      </c>
      <c r="N25" s="127">
        <v>2</v>
      </c>
      <c r="O25" s="127">
        <v>2</v>
      </c>
      <c r="P25" s="127">
        <v>2</v>
      </c>
      <c r="Q25" s="127">
        <v>2</v>
      </c>
      <c r="R25" s="127">
        <v>2</v>
      </c>
      <c r="S25" s="127">
        <v>2</v>
      </c>
      <c r="T25" s="76">
        <v>2</v>
      </c>
      <c r="U25" s="21">
        <f t="shared" si="10"/>
        <v>40</v>
      </c>
      <c r="V25" s="22"/>
      <c r="W25" s="53"/>
      <c r="X25" s="127">
        <v>2</v>
      </c>
      <c r="Y25" s="127">
        <v>2</v>
      </c>
      <c r="Z25" s="127">
        <v>2</v>
      </c>
      <c r="AA25" s="127">
        <v>2</v>
      </c>
      <c r="AB25" s="127">
        <v>2</v>
      </c>
      <c r="AC25" s="127">
        <v>1</v>
      </c>
      <c r="AD25" s="127">
        <v>1</v>
      </c>
      <c r="AE25" s="127">
        <v>1</v>
      </c>
      <c r="AF25" s="9">
        <v>1</v>
      </c>
      <c r="AG25" s="127">
        <v>1</v>
      </c>
      <c r="AH25" s="127">
        <v>2</v>
      </c>
      <c r="AI25" s="127">
        <v>2</v>
      </c>
      <c r="AJ25" s="127">
        <v>1</v>
      </c>
      <c r="AK25" s="127">
        <v>1</v>
      </c>
      <c r="AL25" s="127">
        <v>1</v>
      </c>
      <c r="AM25" s="127">
        <v>1</v>
      </c>
      <c r="AN25" s="127">
        <v>1</v>
      </c>
      <c r="AO25" s="127">
        <v>1</v>
      </c>
      <c r="AP25" s="127">
        <v>1</v>
      </c>
      <c r="AQ25" s="127">
        <v>1</v>
      </c>
      <c r="AR25" s="127">
        <v>1</v>
      </c>
      <c r="AS25" s="127">
        <v>1</v>
      </c>
      <c r="AT25" s="127">
        <v>1</v>
      </c>
      <c r="AU25" s="139">
        <v>2</v>
      </c>
      <c r="AV25" s="21">
        <f t="shared" si="9"/>
        <v>32</v>
      </c>
      <c r="AW25" s="24">
        <f t="shared" si="11"/>
        <v>72</v>
      </c>
    </row>
    <row r="26" spans="1:51" x14ac:dyDescent="0.25">
      <c r="A26" s="134" t="s">
        <v>129</v>
      </c>
      <c r="B26" s="85" t="s">
        <v>128</v>
      </c>
      <c r="C26" s="99" t="s">
        <v>19</v>
      </c>
      <c r="D26" s="130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76"/>
      <c r="U26" s="21">
        <f t="shared" si="10"/>
        <v>0</v>
      </c>
      <c r="V26" s="22"/>
      <c r="W26" s="53"/>
      <c r="X26" s="127"/>
      <c r="Y26" s="127"/>
      <c r="Z26" s="127"/>
      <c r="AA26" s="127"/>
      <c r="AB26" s="127"/>
      <c r="AC26" s="127"/>
      <c r="AD26" s="127"/>
      <c r="AE26" s="127"/>
      <c r="AF26" s="9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39"/>
      <c r="AV26" s="21">
        <f t="shared" si="9"/>
        <v>0</v>
      </c>
      <c r="AW26" s="24">
        <f t="shared" si="11"/>
        <v>0</v>
      </c>
    </row>
    <row r="27" spans="1:51" x14ac:dyDescent="0.25">
      <c r="A27" s="134" t="s">
        <v>68</v>
      </c>
      <c r="B27" s="85" t="s">
        <v>69</v>
      </c>
      <c r="C27" s="99" t="s">
        <v>19</v>
      </c>
      <c r="D27" s="130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76"/>
      <c r="U27" s="21">
        <f t="shared" si="10"/>
        <v>0</v>
      </c>
      <c r="V27" s="22"/>
      <c r="W27" s="53"/>
      <c r="X27" s="127"/>
      <c r="Y27" s="127"/>
      <c r="Z27" s="127"/>
      <c r="AA27" s="127"/>
      <c r="AB27" s="127"/>
      <c r="AC27" s="127"/>
      <c r="AD27" s="127"/>
      <c r="AE27" s="127"/>
      <c r="AF27" s="9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39"/>
      <c r="AV27" s="21">
        <f t="shared" si="9"/>
        <v>0</v>
      </c>
      <c r="AW27" s="24">
        <f t="shared" si="11"/>
        <v>0</v>
      </c>
    </row>
    <row r="28" spans="1:51" x14ac:dyDescent="0.25">
      <c r="A28" s="55"/>
      <c r="B28" s="87" t="s">
        <v>145</v>
      </c>
      <c r="C28" s="109"/>
      <c r="D28" s="110">
        <f t="shared" ref="D28:T28" si="12">SUM(D29:D31)</f>
        <v>1</v>
      </c>
      <c r="E28" s="111">
        <f t="shared" si="12"/>
        <v>1</v>
      </c>
      <c r="F28" s="111">
        <f t="shared" si="12"/>
        <v>1</v>
      </c>
      <c r="G28" s="111">
        <f t="shared" si="12"/>
        <v>2</v>
      </c>
      <c r="H28" s="111">
        <f t="shared" si="12"/>
        <v>2</v>
      </c>
      <c r="I28" s="111">
        <f t="shared" si="12"/>
        <v>2</v>
      </c>
      <c r="J28" s="111">
        <f t="shared" si="12"/>
        <v>1</v>
      </c>
      <c r="K28" s="111">
        <f t="shared" si="12"/>
        <v>1</v>
      </c>
      <c r="L28" s="111">
        <f t="shared" si="12"/>
        <v>2</v>
      </c>
      <c r="M28" s="111">
        <f t="shared" si="12"/>
        <v>2</v>
      </c>
      <c r="N28" s="111">
        <f t="shared" si="12"/>
        <v>2</v>
      </c>
      <c r="O28" s="111">
        <f t="shared" si="12"/>
        <v>2</v>
      </c>
      <c r="P28" s="111">
        <f t="shared" si="12"/>
        <v>2</v>
      </c>
      <c r="Q28" s="111">
        <f t="shared" si="12"/>
        <v>2</v>
      </c>
      <c r="R28" s="111">
        <f t="shared" si="12"/>
        <v>2</v>
      </c>
      <c r="S28" s="111">
        <f t="shared" si="12"/>
        <v>2</v>
      </c>
      <c r="T28" s="77">
        <f t="shared" si="12"/>
        <v>2</v>
      </c>
      <c r="U28" s="13">
        <f t="shared" si="10"/>
        <v>29</v>
      </c>
      <c r="V28" s="66"/>
      <c r="W28" s="65"/>
      <c r="X28" s="112">
        <f t="shared" ref="X28:AU28" si="13">SUM(X29:X31)</f>
        <v>2</v>
      </c>
      <c r="Y28" s="112">
        <f t="shared" si="13"/>
        <v>2</v>
      </c>
      <c r="Z28" s="112">
        <f t="shared" si="13"/>
        <v>2</v>
      </c>
      <c r="AA28" s="112">
        <f t="shared" si="13"/>
        <v>2</v>
      </c>
      <c r="AB28" s="112">
        <f t="shared" si="13"/>
        <v>2</v>
      </c>
      <c r="AC28" s="112">
        <f t="shared" si="13"/>
        <v>3</v>
      </c>
      <c r="AD28" s="112">
        <f t="shared" si="13"/>
        <v>3</v>
      </c>
      <c r="AE28" s="112">
        <f t="shared" si="13"/>
        <v>3</v>
      </c>
      <c r="AF28" s="113">
        <f t="shared" si="13"/>
        <v>3</v>
      </c>
      <c r="AG28" s="112">
        <f t="shared" si="13"/>
        <v>4</v>
      </c>
      <c r="AH28" s="112">
        <f t="shared" si="13"/>
        <v>3</v>
      </c>
      <c r="AI28" s="112">
        <f t="shared" si="13"/>
        <v>3</v>
      </c>
      <c r="AJ28" s="112">
        <f t="shared" si="13"/>
        <v>3</v>
      </c>
      <c r="AK28" s="112">
        <f t="shared" si="13"/>
        <v>3</v>
      </c>
      <c r="AL28" s="112">
        <f t="shared" si="13"/>
        <v>2</v>
      </c>
      <c r="AM28" s="112">
        <f t="shared" si="13"/>
        <v>3</v>
      </c>
      <c r="AN28" s="112">
        <f t="shared" si="13"/>
        <v>3</v>
      </c>
      <c r="AO28" s="112">
        <f t="shared" si="13"/>
        <v>1</v>
      </c>
      <c r="AP28" s="112">
        <f t="shared" si="13"/>
        <v>2</v>
      </c>
      <c r="AQ28" s="112">
        <f t="shared" si="13"/>
        <v>2</v>
      </c>
      <c r="AR28" s="112">
        <f t="shared" si="13"/>
        <v>2</v>
      </c>
      <c r="AS28" s="112">
        <f t="shared" si="13"/>
        <v>2</v>
      </c>
      <c r="AT28" s="112">
        <f t="shared" si="13"/>
        <v>2</v>
      </c>
      <c r="AU28" s="114">
        <f t="shared" si="13"/>
        <v>2</v>
      </c>
      <c r="AV28" s="13">
        <f t="shared" si="9"/>
        <v>59</v>
      </c>
      <c r="AW28" s="25">
        <f t="shared" si="11"/>
        <v>88</v>
      </c>
    </row>
    <row r="29" spans="1:51" x14ac:dyDescent="0.25">
      <c r="A29" s="143" t="s">
        <v>108</v>
      </c>
      <c r="B29" s="146" t="s">
        <v>130</v>
      </c>
      <c r="C29" s="141" t="s">
        <v>19</v>
      </c>
      <c r="D29" s="100">
        <v>1</v>
      </c>
      <c r="E29" s="103">
        <v>1</v>
      </c>
      <c r="F29" s="177">
        <v>1</v>
      </c>
      <c r="G29" s="178">
        <v>2</v>
      </c>
      <c r="H29" s="178">
        <v>2</v>
      </c>
      <c r="I29" s="178">
        <v>2</v>
      </c>
      <c r="J29" s="95">
        <v>1</v>
      </c>
      <c r="K29" s="95">
        <v>1</v>
      </c>
      <c r="L29" s="95">
        <v>2</v>
      </c>
      <c r="M29" s="95">
        <v>2</v>
      </c>
      <c r="N29" s="95">
        <v>2</v>
      </c>
      <c r="O29" s="95">
        <v>2</v>
      </c>
      <c r="P29" s="95">
        <v>2</v>
      </c>
      <c r="Q29" s="95">
        <v>2</v>
      </c>
      <c r="R29" s="95">
        <v>2</v>
      </c>
      <c r="S29" s="95">
        <v>2</v>
      </c>
      <c r="T29" s="96">
        <v>2</v>
      </c>
      <c r="U29" s="13">
        <f>SUM(D29:T29)</f>
        <v>29</v>
      </c>
      <c r="V29" s="66"/>
      <c r="W29" s="65"/>
      <c r="X29" s="179">
        <v>1</v>
      </c>
      <c r="Y29" s="179">
        <v>1</v>
      </c>
      <c r="Z29" s="179">
        <v>1</v>
      </c>
      <c r="AA29" s="179">
        <v>1</v>
      </c>
      <c r="AB29" s="179">
        <v>1</v>
      </c>
      <c r="AC29" s="179">
        <v>1</v>
      </c>
      <c r="AD29" s="179">
        <v>1</v>
      </c>
      <c r="AE29" s="179">
        <v>1</v>
      </c>
      <c r="AF29" s="180">
        <v>1</v>
      </c>
      <c r="AG29" s="179">
        <v>1</v>
      </c>
      <c r="AH29" s="179">
        <v>1</v>
      </c>
      <c r="AI29" s="179">
        <v>1</v>
      </c>
      <c r="AJ29" s="179">
        <v>1</v>
      </c>
      <c r="AK29" s="179">
        <v>1</v>
      </c>
      <c r="AL29" s="179">
        <v>1</v>
      </c>
      <c r="AM29" s="179">
        <v>1</v>
      </c>
      <c r="AN29" s="179">
        <v>1</v>
      </c>
      <c r="AO29" s="179"/>
      <c r="AP29" s="179"/>
      <c r="AQ29" s="179"/>
      <c r="AR29" s="179"/>
      <c r="AS29" s="179"/>
      <c r="AT29" s="179"/>
      <c r="AU29" s="181"/>
      <c r="AV29" s="13">
        <f t="shared" si="9"/>
        <v>17</v>
      </c>
      <c r="AW29" s="25">
        <f t="shared" si="11"/>
        <v>46</v>
      </c>
    </row>
    <row r="30" spans="1:51" ht="16.5" customHeight="1" x14ac:dyDescent="0.25">
      <c r="A30" s="144" t="s">
        <v>131</v>
      </c>
      <c r="B30" s="147" t="s">
        <v>132</v>
      </c>
      <c r="C30" s="145" t="s">
        <v>135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51"/>
      <c r="U30" s="13">
        <f t="shared" si="10"/>
        <v>0</v>
      </c>
      <c r="V30" s="66"/>
      <c r="W30" s="65"/>
      <c r="X30" s="179">
        <v>1</v>
      </c>
      <c r="Y30" s="179">
        <v>1</v>
      </c>
      <c r="Z30" s="179">
        <v>1</v>
      </c>
      <c r="AA30" s="179">
        <v>1</v>
      </c>
      <c r="AB30" s="179">
        <v>1</v>
      </c>
      <c r="AC30" s="179">
        <v>2</v>
      </c>
      <c r="AD30" s="179">
        <v>2</v>
      </c>
      <c r="AE30" s="179">
        <v>2</v>
      </c>
      <c r="AF30" s="180">
        <v>2</v>
      </c>
      <c r="AG30" s="179">
        <v>3</v>
      </c>
      <c r="AH30" s="179">
        <v>2</v>
      </c>
      <c r="AI30" s="179">
        <v>2</v>
      </c>
      <c r="AJ30" s="179">
        <v>2</v>
      </c>
      <c r="AK30" s="179">
        <v>2</v>
      </c>
      <c r="AL30" s="179">
        <v>1</v>
      </c>
      <c r="AM30" s="179">
        <v>2</v>
      </c>
      <c r="AN30" s="179">
        <v>2</v>
      </c>
      <c r="AO30" s="179">
        <v>1</v>
      </c>
      <c r="AP30" s="179">
        <v>2</v>
      </c>
      <c r="AQ30" s="179">
        <v>2</v>
      </c>
      <c r="AR30" s="179">
        <v>2</v>
      </c>
      <c r="AS30" s="179">
        <v>2</v>
      </c>
      <c r="AT30" s="179">
        <v>2</v>
      </c>
      <c r="AU30" s="181">
        <v>2</v>
      </c>
      <c r="AV30" s="13">
        <f t="shared" si="9"/>
        <v>42</v>
      </c>
      <c r="AW30" s="25">
        <f t="shared" si="11"/>
        <v>42</v>
      </c>
    </row>
    <row r="31" spans="1:51" x14ac:dyDescent="0.25">
      <c r="A31" s="144" t="s">
        <v>133</v>
      </c>
      <c r="B31" s="147" t="s">
        <v>134</v>
      </c>
      <c r="C31" s="140" t="s">
        <v>19</v>
      </c>
      <c r="D31" s="94"/>
      <c r="E31" s="94"/>
      <c r="F31" s="94"/>
      <c r="G31" s="94"/>
      <c r="H31" s="94"/>
      <c r="I31" s="94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21">
        <f>SUM(D31:T31)</f>
        <v>0</v>
      </c>
      <c r="V31" s="22"/>
      <c r="W31" s="53"/>
      <c r="X31" s="97"/>
      <c r="Y31" s="97"/>
      <c r="Z31" s="97"/>
      <c r="AA31" s="97"/>
      <c r="AB31" s="97"/>
      <c r="AC31" s="97"/>
      <c r="AD31" s="97"/>
      <c r="AE31" s="97"/>
      <c r="AF31" s="9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10"/>
      <c r="AV31" s="21">
        <f t="shared" si="9"/>
        <v>0</v>
      </c>
      <c r="AW31" s="24">
        <f t="shared" si="11"/>
        <v>0</v>
      </c>
    </row>
    <row r="32" spans="1:51" x14ac:dyDescent="0.25">
      <c r="A32" s="217" t="s">
        <v>24</v>
      </c>
      <c r="B32" s="215" t="s">
        <v>146</v>
      </c>
      <c r="C32" s="131" t="s">
        <v>19</v>
      </c>
      <c r="D32" s="158">
        <f t="shared" ref="D32:T32" si="14">SUM(D34,D35,D36,D38,D39,D41,D42,D43,D44,D45,D46,D47)</f>
        <v>7</v>
      </c>
      <c r="E32" s="158">
        <f t="shared" si="14"/>
        <v>7</v>
      </c>
      <c r="F32" s="158">
        <f t="shared" si="14"/>
        <v>6</v>
      </c>
      <c r="G32" s="158">
        <f t="shared" si="14"/>
        <v>6</v>
      </c>
      <c r="H32" s="158">
        <f t="shared" si="14"/>
        <v>6</v>
      </c>
      <c r="I32" s="158">
        <f t="shared" si="14"/>
        <v>6</v>
      </c>
      <c r="J32" s="158">
        <f t="shared" si="14"/>
        <v>6</v>
      </c>
      <c r="K32" s="158">
        <f t="shared" si="14"/>
        <v>6</v>
      </c>
      <c r="L32" s="158">
        <f t="shared" si="14"/>
        <v>6</v>
      </c>
      <c r="M32" s="158">
        <f t="shared" si="14"/>
        <v>6</v>
      </c>
      <c r="N32" s="158">
        <f t="shared" si="14"/>
        <v>6</v>
      </c>
      <c r="O32" s="158">
        <f t="shared" si="14"/>
        <v>6</v>
      </c>
      <c r="P32" s="158">
        <f t="shared" si="14"/>
        <v>6</v>
      </c>
      <c r="Q32" s="158">
        <f t="shared" si="14"/>
        <v>6</v>
      </c>
      <c r="R32" s="158">
        <f t="shared" si="14"/>
        <v>6</v>
      </c>
      <c r="S32" s="158">
        <f t="shared" si="14"/>
        <v>8</v>
      </c>
      <c r="T32" s="82">
        <f t="shared" si="14"/>
        <v>8</v>
      </c>
      <c r="U32" s="13">
        <f t="shared" si="1"/>
        <v>108</v>
      </c>
      <c r="V32" s="56"/>
      <c r="W32" s="57"/>
      <c r="X32" s="182">
        <f t="shared" ref="X32:AU32" si="15">SUM(X34,X35,X36,X38,X39,X41,X42,X43,X44,X45,X46,X47)</f>
        <v>3</v>
      </c>
      <c r="Y32" s="182">
        <f t="shared" si="15"/>
        <v>3</v>
      </c>
      <c r="Z32" s="182">
        <f t="shared" si="15"/>
        <v>3</v>
      </c>
      <c r="AA32" s="182">
        <f t="shared" si="15"/>
        <v>2</v>
      </c>
      <c r="AB32" s="182">
        <f t="shared" si="15"/>
        <v>2</v>
      </c>
      <c r="AC32" s="182">
        <f t="shared" si="15"/>
        <v>2</v>
      </c>
      <c r="AD32" s="182">
        <f t="shared" si="15"/>
        <v>2</v>
      </c>
      <c r="AE32" s="182">
        <f t="shared" si="15"/>
        <v>2</v>
      </c>
      <c r="AF32" s="63">
        <f t="shared" si="15"/>
        <v>2</v>
      </c>
      <c r="AG32" s="183">
        <f t="shared" si="15"/>
        <v>4</v>
      </c>
      <c r="AH32" s="182">
        <f t="shared" si="15"/>
        <v>4</v>
      </c>
      <c r="AI32" s="182">
        <f t="shared" si="15"/>
        <v>3</v>
      </c>
      <c r="AJ32" s="182">
        <f t="shared" si="15"/>
        <v>3</v>
      </c>
      <c r="AK32" s="182">
        <f t="shared" si="15"/>
        <v>3</v>
      </c>
      <c r="AL32" s="182">
        <f t="shared" si="15"/>
        <v>4</v>
      </c>
      <c r="AM32" s="182">
        <f t="shared" si="15"/>
        <v>3</v>
      </c>
      <c r="AN32" s="182">
        <f t="shared" si="15"/>
        <v>3</v>
      </c>
      <c r="AO32" s="182">
        <f t="shared" si="15"/>
        <v>3</v>
      </c>
      <c r="AP32" s="182">
        <f t="shared" si="15"/>
        <v>4</v>
      </c>
      <c r="AQ32" s="182">
        <f t="shared" si="15"/>
        <v>4</v>
      </c>
      <c r="AR32" s="182">
        <f t="shared" si="15"/>
        <v>4</v>
      </c>
      <c r="AS32" s="182">
        <f t="shared" si="15"/>
        <v>3</v>
      </c>
      <c r="AT32" s="182">
        <f t="shared" si="15"/>
        <v>3</v>
      </c>
      <c r="AU32" s="184">
        <f t="shared" si="15"/>
        <v>3</v>
      </c>
      <c r="AV32" s="13">
        <f t="shared" si="9"/>
        <v>72</v>
      </c>
      <c r="AW32" s="63">
        <f t="shared" si="11"/>
        <v>180</v>
      </c>
    </row>
    <row r="33" spans="1:49" x14ac:dyDescent="0.25">
      <c r="A33" s="218"/>
      <c r="B33" s="216"/>
      <c r="C33" s="168" t="s">
        <v>25</v>
      </c>
      <c r="D33" s="158">
        <f t="shared" ref="D33:T33" si="16">SUM(D37,D40,D48)</f>
        <v>1</v>
      </c>
      <c r="E33" s="158">
        <f t="shared" si="16"/>
        <v>1</v>
      </c>
      <c r="F33" s="158">
        <f t="shared" si="16"/>
        <v>1</v>
      </c>
      <c r="G33" s="158">
        <f t="shared" si="16"/>
        <v>1</v>
      </c>
      <c r="H33" s="158">
        <f t="shared" si="16"/>
        <v>1</v>
      </c>
      <c r="I33" s="158">
        <f t="shared" si="16"/>
        <v>1</v>
      </c>
      <c r="J33" s="158">
        <f t="shared" si="16"/>
        <v>1</v>
      </c>
      <c r="K33" s="158">
        <f t="shared" si="16"/>
        <v>0</v>
      </c>
      <c r="L33" s="158">
        <f t="shared" si="16"/>
        <v>1</v>
      </c>
      <c r="M33" s="158">
        <f t="shared" si="16"/>
        <v>0</v>
      </c>
      <c r="N33" s="158">
        <f t="shared" si="16"/>
        <v>1</v>
      </c>
      <c r="O33" s="158">
        <f t="shared" si="16"/>
        <v>0</v>
      </c>
      <c r="P33" s="158">
        <f t="shared" si="16"/>
        <v>1</v>
      </c>
      <c r="Q33" s="158">
        <f t="shared" si="16"/>
        <v>0</v>
      </c>
      <c r="R33" s="158">
        <f t="shared" si="16"/>
        <v>0</v>
      </c>
      <c r="S33" s="158">
        <f t="shared" si="16"/>
        <v>0</v>
      </c>
      <c r="T33" s="82">
        <f t="shared" si="16"/>
        <v>0</v>
      </c>
      <c r="U33" s="13">
        <f>SUM(D33:T33)</f>
        <v>10</v>
      </c>
      <c r="V33" s="167"/>
      <c r="W33" s="57"/>
      <c r="X33" s="185">
        <f t="shared" ref="X33:AU33" si="17">SUM(X37,X40,X48)</f>
        <v>0</v>
      </c>
      <c r="Y33" s="185">
        <f t="shared" si="17"/>
        <v>0</v>
      </c>
      <c r="Z33" s="185">
        <f t="shared" si="17"/>
        <v>0</v>
      </c>
      <c r="AA33" s="185">
        <f t="shared" si="17"/>
        <v>0</v>
      </c>
      <c r="AB33" s="185">
        <f t="shared" si="17"/>
        <v>0</v>
      </c>
      <c r="AC33" s="185">
        <f t="shared" si="17"/>
        <v>0</v>
      </c>
      <c r="AD33" s="185">
        <f t="shared" si="17"/>
        <v>0</v>
      </c>
      <c r="AE33" s="185">
        <f t="shared" si="17"/>
        <v>0</v>
      </c>
      <c r="AF33" s="186">
        <f t="shared" si="17"/>
        <v>0</v>
      </c>
      <c r="AG33" s="187">
        <f t="shared" si="17"/>
        <v>0</v>
      </c>
      <c r="AH33" s="185">
        <f t="shared" si="17"/>
        <v>0</v>
      </c>
      <c r="AI33" s="185">
        <f t="shared" si="17"/>
        <v>0</v>
      </c>
      <c r="AJ33" s="185">
        <f t="shared" si="17"/>
        <v>0</v>
      </c>
      <c r="AK33" s="185">
        <f t="shared" si="17"/>
        <v>0</v>
      </c>
      <c r="AL33" s="185">
        <f t="shared" si="17"/>
        <v>0</v>
      </c>
      <c r="AM33" s="185">
        <f t="shared" si="17"/>
        <v>0</v>
      </c>
      <c r="AN33" s="185">
        <f t="shared" si="17"/>
        <v>0</v>
      </c>
      <c r="AO33" s="185">
        <f t="shared" si="17"/>
        <v>0</v>
      </c>
      <c r="AP33" s="185">
        <f t="shared" si="17"/>
        <v>0</v>
      </c>
      <c r="AQ33" s="185">
        <f t="shared" si="17"/>
        <v>0</v>
      </c>
      <c r="AR33" s="185">
        <f t="shared" si="17"/>
        <v>0</v>
      </c>
      <c r="AS33" s="185">
        <f t="shared" si="17"/>
        <v>0</v>
      </c>
      <c r="AT33" s="185">
        <f t="shared" si="17"/>
        <v>0</v>
      </c>
      <c r="AU33" s="188">
        <f t="shared" si="17"/>
        <v>0</v>
      </c>
      <c r="AV33" s="13">
        <f t="shared" si="9"/>
        <v>0</v>
      </c>
      <c r="AW33" s="63">
        <f t="shared" si="11"/>
        <v>10</v>
      </c>
    </row>
    <row r="34" spans="1:49" ht="21" x14ac:dyDescent="0.25">
      <c r="A34" s="137" t="s">
        <v>43</v>
      </c>
      <c r="B34" s="148" t="s">
        <v>136</v>
      </c>
      <c r="C34" s="119" t="s">
        <v>19</v>
      </c>
      <c r="D34" s="14">
        <v>3</v>
      </c>
      <c r="E34" s="14">
        <v>3</v>
      </c>
      <c r="F34" s="14">
        <v>2</v>
      </c>
      <c r="G34" s="14">
        <v>2</v>
      </c>
      <c r="H34" s="14">
        <v>2</v>
      </c>
      <c r="I34" s="14">
        <v>2</v>
      </c>
      <c r="J34" s="14">
        <v>2</v>
      </c>
      <c r="K34" s="14">
        <v>2</v>
      </c>
      <c r="L34" s="130">
        <v>2</v>
      </c>
      <c r="M34" s="14">
        <v>2</v>
      </c>
      <c r="N34" s="14">
        <v>2</v>
      </c>
      <c r="O34" s="14">
        <v>2</v>
      </c>
      <c r="P34" s="14">
        <v>2</v>
      </c>
      <c r="Q34" s="14">
        <v>2</v>
      </c>
      <c r="R34" s="14">
        <v>2</v>
      </c>
      <c r="S34" s="14">
        <v>2</v>
      </c>
      <c r="T34" s="76">
        <v>2</v>
      </c>
      <c r="U34" s="21">
        <f>SUM(D34:T34)</f>
        <v>36</v>
      </c>
      <c r="V34" s="22"/>
      <c r="W34" s="53"/>
      <c r="X34" s="14"/>
      <c r="Y34" s="14"/>
      <c r="Z34" s="14"/>
      <c r="AA34" s="14"/>
      <c r="AB34" s="14"/>
      <c r="AC34" s="14"/>
      <c r="AD34" s="14"/>
      <c r="AE34" s="14"/>
      <c r="AF34" s="15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0"/>
      <c r="AV34" s="21">
        <f t="shared" ref="AV34:AV39" si="18">SUM(X34:AU34)</f>
        <v>0</v>
      </c>
      <c r="AW34" s="24">
        <f t="shared" ref="AW34:AW41" si="19">SUM(U34,AV34)</f>
        <v>36</v>
      </c>
    </row>
    <row r="35" spans="1:49" ht="21" x14ac:dyDescent="0.25">
      <c r="A35" s="136" t="s">
        <v>44</v>
      </c>
      <c r="B35" s="149" t="s">
        <v>137</v>
      </c>
      <c r="C35" s="122" t="s">
        <v>19</v>
      </c>
      <c r="D35" s="14"/>
      <c r="E35" s="14"/>
      <c r="F35" s="14"/>
      <c r="G35" s="14"/>
      <c r="H35" s="14"/>
      <c r="I35" s="14"/>
      <c r="J35" s="14"/>
      <c r="K35" s="14"/>
      <c r="L35" s="130"/>
      <c r="M35" s="14"/>
      <c r="N35" s="14"/>
      <c r="O35" s="14"/>
      <c r="P35" s="14"/>
      <c r="Q35" s="14"/>
      <c r="R35" s="14"/>
      <c r="S35" s="14"/>
      <c r="T35" s="76"/>
      <c r="U35" s="21">
        <f t="shared" si="1"/>
        <v>0</v>
      </c>
      <c r="V35" s="22"/>
      <c r="W35" s="53"/>
      <c r="X35" s="14">
        <v>1</v>
      </c>
      <c r="Y35" s="14">
        <v>1</v>
      </c>
      <c r="Z35" s="14">
        <v>1</v>
      </c>
      <c r="AA35" s="14">
        <v>1</v>
      </c>
      <c r="AB35" s="14">
        <v>1</v>
      </c>
      <c r="AC35" s="14">
        <v>1</v>
      </c>
      <c r="AD35" s="14">
        <v>1</v>
      </c>
      <c r="AE35" s="14">
        <v>1</v>
      </c>
      <c r="AF35" s="15">
        <v>1</v>
      </c>
      <c r="AG35" s="14">
        <v>2</v>
      </c>
      <c r="AH35" s="14">
        <v>2</v>
      </c>
      <c r="AI35" s="14">
        <v>1</v>
      </c>
      <c r="AJ35" s="14">
        <v>1</v>
      </c>
      <c r="AK35" s="14">
        <v>1</v>
      </c>
      <c r="AL35" s="14">
        <v>2</v>
      </c>
      <c r="AM35" s="14">
        <v>2</v>
      </c>
      <c r="AN35" s="14">
        <v>2</v>
      </c>
      <c r="AO35" s="14">
        <v>2</v>
      </c>
      <c r="AP35" s="14">
        <v>2</v>
      </c>
      <c r="AQ35" s="14">
        <v>2</v>
      </c>
      <c r="AR35" s="14">
        <v>2</v>
      </c>
      <c r="AS35" s="14">
        <v>2</v>
      </c>
      <c r="AT35" s="130">
        <v>2</v>
      </c>
      <c r="AU35" s="17">
        <v>2</v>
      </c>
      <c r="AV35" s="21">
        <f t="shared" si="18"/>
        <v>36</v>
      </c>
      <c r="AW35" s="24">
        <f>SUM(U35,AV35)</f>
        <v>36</v>
      </c>
    </row>
    <row r="36" spans="1:49" ht="21" customHeight="1" x14ac:dyDescent="0.25">
      <c r="A36" s="221" t="s">
        <v>45</v>
      </c>
      <c r="B36" s="219" t="s">
        <v>143</v>
      </c>
      <c r="C36" s="122" t="s">
        <v>19</v>
      </c>
      <c r="D36" s="38">
        <v>4</v>
      </c>
      <c r="E36" s="39">
        <v>4</v>
      </c>
      <c r="F36" s="39">
        <v>4</v>
      </c>
      <c r="G36" s="39">
        <v>4</v>
      </c>
      <c r="H36" s="39">
        <v>4</v>
      </c>
      <c r="I36" s="39">
        <v>4</v>
      </c>
      <c r="J36" s="39">
        <v>4</v>
      </c>
      <c r="K36" s="39">
        <v>4</v>
      </c>
      <c r="L36" s="40">
        <v>4</v>
      </c>
      <c r="M36" s="39">
        <v>4</v>
      </c>
      <c r="N36" s="39">
        <v>4</v>
      </c>
      <c r="O36" s="39">
        <v>4</v>
      </c>
      <c r="P36" s="39">
        <v>4</v>
      </c>
      <c r="Q36" s="39">
        <v>4</v>
      </c>
      <c r="R36" s="39">
        <v>4</v>
      </c>
      <c r="S36" s="39">
        <v>6</v>
      </c>
      <c r="T36" s="39">
        <v>6</v>
      </c>
      <c r="U36" s="21">
        <f t="shared" si="1"/>
        <v>72</v>
      </c>
      <c r="V36" s="22"/>
      <c r="W36" s="53"/>
      <c r="X36" s="130"/>
      <c r="Y36" s="130"/>
      <c r="Z36" s="130"/>
      <c r="AA36" s="130"/>
      <c r="AB36" s="130"/>
      <c r="AC36" s="130"/>
      <c r="AD36" s="130"/>
      <c r="AE36" s="130"/>
      <c r="AF36" s="11"/>
      <c r="AG36" s="16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7"/>
      <c r="AV36" s="21">
        <f t="shared" si="18"/>
        <v>0</v>
      </c>
      <c r="AW36" s="24">
        <f>SUM(U36,AV36)</f>
        <v>72</v>
      </c>
    </row>
    <row r="37" spans="1:49" x14ac:dyDescent="0.25">
      <c r="A37" s="222"/>
      <c r="B37" s="220"/>
      <c r="C37" s="169" t="s">
        <v>25</v>
      </c>
      <c r="D37" s="39">
        <v>1</v>
      </c>
      <c r="E37" s="39">
        <v>1</v>
      </c>
      <c r="F37" s="39">
        <v>1</v>
      </c>
      <c r="G37" s="39">
        <v>1</v>
      </c>
      <c r="H37" s="39">
        <v>1</v>
      </c>
      <c r="I37" s="39">
        <v>1</v>
      </c>
      <c r="J37" s="39">
        <v>1</v>
      </c>
      <c r="K37" s="39"/>
      <c r="L37" s="39">
        <v>1</v>
      </c>
      <c r="M37" s="39"/>
      <c r="N37" s="39">
        <v>1</v>
      </c>
      <c r="O37" s="39"/>
      <c r="P37" s="39">
        <v>1</v>
      </c>
      <c r="Q37" s="39"/>
      <c r="R37" s="39"/>
      <c r="S37" s="39"/>
      <c r="T37" s="39"/>
      <c r="U37" s="71">
        <f>SUM(D37:T37)</f>
        <v>10</v>
      </c>
      <c r="V37" s="22"/>
      <c r="W37" s="53"/>
      <c r="X37" s="156"/>
      <c r="Y37" s="152"/>
      <c r="Z37" s="152"/>
      <c r="AA37" s="152"/>
      <c r="AB37" s="152"/>
      <c r="AC37" s="152"/>
      <c r="AD37" s="152"/>
      <c r="AE37" s="152"/>
      <c r="AF37" s="9"/>
      <c r="AG37" s="7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6"/>
      <c r="AU37" s="17"/>
      <c r="AV37" s="21">
        <f>SUM(X37:AU37)</f>
        <v>0</v>
      </c>
      <c r="AW37" s="24">
        <f>SUM(U37,AV37)</f>
        <v>10</v>
      </c>
    </row>
    <row r="38" spans="1:49" ht="21" x14ac:dyDescent="0.25">
      <c r="A38" s="136" t="s">
        <v>46</v>
      </c>
      <c r="B38" s="150" t="s">
        <v>144</v>
      </c>
      <c r="C38" s="122" t="s">
        <v>19</v>
      </c>
      <c r="D38" s="39"/>
      <c r="E38" s="39"/>
      <c r="F38" s="39"/>
      <c r="G38" s="39"/>
      <c r="H38" s="40"/>
      <c r="I38" s="39"/>
      <c r="J38" s="38"/>
      <c r="K38" s="39"/>
      <c r="L38" s="39"/>
      <c r="M38" s="39"/>
      <c r="N38" s="39"/>
      <c r="O38" s="39"/>
      <c r="P38" s="39"/>
      <c r="Q38" s="39"/>
      <c r="R38" s="39"/>
      <c r="S38" s="39"/>
      <c r="T38" s="76"/>
      <c r="U38" s="42">
        <f t="shared" si="1"/>
        <v>0</v>
      </c>
      <c r="V38" s="22"/>
      <c r="W38" s="53"/>
      <c r="X38" s="41">
        <v>2</v>
      </c>
      <c r="Y38" s="40">
        <v>2</v>
      </c>
      <c r="Z38" s="40">
        <v>2</v>
      </c>
      <c r="AA38" s="40">
        <v>1</v>
      </c>
      <c r="AB38" s="40">
        <v>1</v>
      </c>
      <c r="AC38" s="40">
        <v>1</v>
      </c>
      <c r="AD38" s="40">
        <v>1</v>
      </c>
      <c r="AE38" s="40">
        <v>1</v>
      </c>
      <c r="AF38" s="48">
        <v>1</v>
      </c>
      <c r="AG38" s="47">
        <v>2</v>
      </c>
      <c r="AH38" s="40">
        <v>2</v>
      </c>
      <c r="AI38" s="40">
        <v>2</v>
      </c>
      <c r="AJ38" s="40">
        <v>2</v>
      </c>
      <c r="AK38" s="40">
        <v>2</v>
      </c>
      <c r="AL38" s="40">
        <v>2</v>
      </c>
      <c r="AM38" s="40">
        <v>1</v>
      </c>
      <c r="AN38" s="40">
        <v>1</v>
      </c>
      <c r="AO38" s="40">
        <v>1</v>
      </c>
      <c r="AP38" s="40">
        <v>2</v>
      </c>
      <c r="AQ38" s="40">
        <v>2</v>
      </c>
      <c r="AR38" s="40">
        <v>2</v>
      </c>
      <c r="AS38" s="40">
        <v>1</v>
      </c>
      <c r="AT38" s="130">
        <v>1</v>
      </c>
      <c r="AU38" s="17">
        <v>1</v>
      </c>
      <c r="AV38" s="21">
        <f t="shared" si="18"/>
        <v>36</v>
      </c>
      <c r="AW38" s="24">
        <f t="shared" si="19"/>
        <v>36</v>
      </c>
    </row>
    <row r="39" spans="1:49" x14ac:dyDescent="0.25">
      <c r="A39" s="221" t="s">
        <v>47</v>
      </c>
      <c r="B39" s="219" t="s">
        <v>138</v>
      </c>
      <c r="C39" s="122" t="s">
        <v>19</v>
      </c>
      <c r="D39" s="38"/>
      <c r="E39" s="39"/>
      <c r="F39" s="39"/>
      <c r="G39" s="39"/>
      <c r="H39" s="39"/>
      <c r="I39" s="39"/>
      <c r="J39" s="39"/>
      <c r="K39" s="39"/>
      <c r="L39" s="39"/>
      <c r="M39" s="40"/>
      <c r="N39" s="39"/>
      <c r="O39" s="39"/>
      <c r="P39" s="39"/>
      <c r="Q39" s="39"/>
      <c r="R39" s="39"/>
      <c r="S39" s="39"/>
      <c r="T39" s="76"/>
      <c r="U39" s="42">
        <f t="shared" si="1"/>
        <v>0</v>
      </c>
      <c r="V39" s="22"/>
      <c r="W39" s="53"/>
      <c r="X39" s="130"/>
      <c r="Y39" s="130"/>
      <c r="Z39" s="130"/>
      <c r="AA39" s="130"/>
      <c r="AB39" s="130"/>
      <c r="AC39" s="130"/>
      <c r="AD39" s="130"/>
      <c r="AE39" s="130"/>
      <c r="AF39" s="11"/>
      <c r="AG39" s="12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7"/>
      <c r="AV39" s="21">
        <f t="shared" si="18"/>
        <v>0</v>
      </c>
      <c r="AW39" s="24">
        <f t="shared" si="19"/>
        <v>0</v>
      </c>
    </row>
    <row r="40" spans="1:49" x14ac:dyDescent="0.25">
      <c r="A40" s="222"/>
      <c r="B40" s="220"/>
      <c r="C40" s="169" t="s">
        <v>25</v>
      </c>
      <c r="D40" s="38"/>
      <c r="E40" s="39"/>
      <c r="F40" s="39"/>
      <c r="G40" s="39"/>
      <c r="H40" s="39"/>
      <c r="I40" s="39"/>
      <c r="J40" s="39"/>
      <c r="K40" s="39"/>
      <c r="L40" s="39"/>
      <c r="M40" s="40"/>
      <c r="N40" s="39"/>
      <c r="O40" s="39"/>
      <c r="P40" s="39"/>
      <c r="Q40" s="39"/>
      <c r="R40" s="39"/>
      <c r="S40" s="39"/>
      <c r="T40" s="76"/>
      <c r="U40" s="42">
        <f>SUM(D40:T40)</f>
        <v>0</v>
      </c>
      <c r="V40" s="22"/>
      <c r="W40" s="53"/>
      <c r="X40" s="156"/>
      <c r="Y40" s="156"/>
      <c r="Z40" s="156"/>
      <c r="AA40" s="156"/>
      <c r="AB40" s="156"/>
      <c r="AC40" s="156"/>
      <c r="AD40" s="156"/>
      <c r="AE40" s="156"/>
      <c r="AF40" s="11"/>
      <c r="AG40" s="12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7"/>
      <c r="AV40" s="21">
        <f>SUM(W40:AU40)</f>
        <v>0</v>
      </c>
      <c r="AW40" s="24">
        <f>SUM(U40,AV40)</f>
        <v>0</v>
      </c>
    </row>
    <row r="41" spans="1:49" x14ac:dyDescent="0.25">
      <c r="A41" s="136" t="s">
        <v>48</v>
      </c>
      <c r="B41" s="150" t="s">
        <v>139</v>
      </c>
      <c r="C41" s="122" t="s">
        <v>19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76"/>
      <c r="U41" s="21">
        <f t="shared" si="1"/>
        <v>0</v>
      </c>
      <c r="V41" s="22"/>
      <c r="W41" s="53"/>
      <c r="X41" s="130"/>
      <c r="Y41" s="130"/>
      <c r="Z41" s="130"/>
      <c r="AA41" s="130"/>
      <c r="AB41" s="130"/>
      <c r="AC41" s="130"/>
      <c r="AD41" s="130"/>
      <c r="AE41" s="130"/>
      <c r="AF41" s="11"/>
      <c r="AG41" s="12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7"/>
      <c r="AV41" s="21">
        <v>0</v>
      </c>
      <c r="AW41" s="24">
        <f t="shared" si="19"/>
        <v>0</v>
      </c>
    </row>
    <row r="42" spans="1:49" ht="21" x14ac:dyDescent="0.25">
      <c r="A42" s="136" t="s">
        <v>49</v>
      </c>
      <c r="B42" s="150" t="s">
        <v>102</v>
      </c>
      <c r="C42" s="122" t="s">
        <v>19</v>
      </c>
      <c r="D42" s="14"/>
      <c r="E42" s="70"/>
      <c r="F42" s="70"/>
      <c r="G42" s="70"/>
      <c r="H42" s="70"/>
      <c r="I42" s="70"/>
      <c r="J42" s="70"/>
      <c r="K42" s="70"/>
      <c r="L42" s="127"/>
      <c r="M42" s="70"/>
      <c r="N42" s="70"/>
      <c r="O42" s="70"/>
      <c r="P42" s="70"/>
      <c r="Q42" s="70"/>
      <c r="R42" s="70"/>
      <c r="S42" s="70"/>
      <c r="T42" s="76"/>
      <c r="U42" s="71">
        <f t="shared" si="1"/>
        <v>0</v>
      </c>
      <c r="V42" s="22"/>
      <c r="W42" s="53"/>
      <c r="X42" s="130"/>
      <c r="Y42" s="130"/>
      <c r="Z42" s="130"/>
      <c r="AA42" s="130"/>
      <c r="AB42" s="130"/>
      <c r="AC42" s="130"/>
      <c r="AD42" s="130"/>
      <c r="AE42" s="130"/>
      <c r="AF42" s="11"/>
      <c r="AG42" s="16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7"/>
      <c r="AV42" s="21">
        <f t="shared" ref="AV42:AV51" si="20">SUM(W42:AU42)</f>
        <v>0</v>
      </c>
      <c r="AW42" s="24">
        <f t="shared" ref="AW42:AW50" si="21">SUM(U42,AV42)</f>
        <v>0</v>
      </c>
    </row>
    <row r="43" spans="1:49" x14ac:dyDescent="0.25">
      <c r="A43" s="136" t="s">
        <v>82</v>
      </c>
      <c r="B43" s="150" t="s">
        <v>140</v>
      </c>
      <c r="C43" s="122" t="s">
        <v>19</v>
      </c>
      <c r="D43" s="14"/>
      <c r="E43" s="70"/>
      <c r="F43" s="70"/>
      <c r="G43" s="70"/>
      <c r="H43" s="70"/>
      <c r="I43" s="70"/>
      <c r="J43" s="70"/>
      <c r="K43" s="70"/>
      <c r="L43" s="127"/>
      <c r="M43" s="70"/>
      <c r="N43" s="70"/>
      <c r="O43" s="70"/>
      <c r="P43" s="70"/>
      <c r="Q43" s="70"/>
      <c r="R43" s="70"/>
      <c r="S43" s="70"/>
      <c r="T43" s="76"/>
      <c r="U43" s="71">
        <f t="shared" si="1"/>
        <v>0</v>
      </c>
      <c r="V43" s="22"/>
      <c r="W43" s="53"/>
      <c r="X43" s="130"/>
      <c r="Y43" s="130"/>
      <c r="Z43" s="130"/>
      <c r="AA43" s="130"/>
      <c r="AB43" s="130"/>
      <c r="AC43" s="130"/>
      <c r="AD43" s="130"/>
      <c r="AE43" s="130"/>
      <c r="AF43" s="11"/>
      <c r="AG43" s="16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7"/>
      <c r="AV43" s="21">
        <f t="shared" si="20"/>
        <v>0</v>
      </c>
      <c r="AW43" s="24">
        <f t="shared" si="21"/>
        <v>0</v>
      </c>
    </row>
    <row r="44" spans="1:49" x14ac:dyDescent="0.25">
      <c r="A44" s="136" t="s">
        <v>83</v>
      </c>
      <c r="B44" s="150" t="s">
        <v>23</v>
      </c>
      <c r="C44" s="122" t="s">
        <v>19</v>
      </c>
      <c r="D44" s="14"/>
      <c r="E44" s="70"/>
      <c r="F44" s="70"/>
      <c r="G44" s="70"/>
      <c r="H44" s="70"/>
      <c r="I44" s="70"/>
      <c r="J44" s="70"/>
      <c r="K44" s="70"/>
      <c r="L44" s="127"/>
      <c r="M44" s="70"/>
      <c r="N44" s="70"/>
      <c r="O44" s="70"/>
      <c r="P44" s="70"/>
      <c r="Q44" s="70"/>
      <c r="R44" s="70"/>
      <c r="S44" s="70"/>
      <c r="T44" s="76"/>
      <c r="U44" s="71">
        <f t="shared" ref="U44:U50" si="22">SUM(D44:T44)</f>
        <v>0</v>
      </c>
      <c r="V44" s="22"/>
      <c r="W44" s="53"/>
      <c r="X44" s="130"/>
      <c r="Y44" s="130"/>
      <c r="Z44" s="130"/>
      <c r="AA44" s="130"/>
      <c r="AB44" s="130"/>
      <c r="AC44" s="130"/>
      <c r="AD44" s="130"/>
      <c r="AE44" s="130"/>
      <c r="AF44" s="11"/>
      <c r="AG44" s="16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7"/>
      <c r="AV44" s="21">
        <f t="shared" si="20"/>
        <v>0</v>
      </c>
      <c r="AW44" s="24">
        <f t="shared" si="21"/>
        <v>0</v>
      </c>
    </row>
    <row r="45" spans="1:49" ht="21" x14ac:dyDescent="0.25">
      <c r="A45" s="136" t="s">
        <v>104</v>
      </c>
      <c r="B45" s="150" t="s">
        <v>141</v>
      </c>
      <c r="C45" s="122" t="s">
        <v>19</v>
      </c>
      <c r="D45" s="14"/>
      <c r="E45" s="70"/>
      <c r="F45" s="70"/>
      <c r="G45" s="70"/>
      <c r="H45" s="70"/>
      <c r="I45" s="70"/>
      <c r="J45" s="70"/>
      <c r="K45" s="70"/>
      <c r="L45" s="127"/>
      <c r="M45" s="70"/>
      <c r="N45" s="70"/>
      <c r="O45" s="70"/>
      <c r="P45" s="70"/>
      <c r="Q45" s="70"/>
      <c r="R45" s="70"/>
      <c r="S45" s="70"/>
      <c r="T45" s="76"/>
      <c r="U45" s="71">
        <f t="shared" si="22"/>
        <v>0</v>
      </c>
      <c r="V45" s="22"/>
      <c r="W45" s="53"/>
      <c r="X45" s="130"/>
      <c r="Y45" s="130"/>
      <c r="Z45" s="130"/>
      <c r="AA45" s="130"/>
      <c r="AB45" s="130"/>
      <c r="AC45" s="130"/>
      <c r="AD45" s="130"/>
      <c r="AE45" s="130"/>
      <c r="AF45" s="11"/>
      <c r="AG45" s="16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7"/>
      <c r="AV45" s="21">
        <f t="shared" si="20"/>
        <v>0</v>
      </c>
      <c r="AW45" s="24">
        <f t="shared" si="21"/>
        <v>0</v>
      </c>
    </row>
    <row r="46" spans="1:49" ht="21" x14ac:dyDescent="0.25">
      <c r="A46" s="136" t="s">
        <v>105</v>
      </c>
      <c r="B46" s="150" t="s">
        <v>142</v>
      </c>
      <c r="C46" s="122" t="s">
        <v>19</v>
      </c>
      <c r="D46" s="14"/>
      <c r="E46" s="70"/>
      <c r="F46" s="70"/>
      <c r="G46" s="70"/>
      <c r="H46" s="70"/>
      <c r="I46" s="70"/>
      <c r="J46" s="70"/>
      <c r="K46" s="70"/>
      <c r="L46" s="127"/>
      <c r="M46" s="70"/>
      <c r="N46" s="70"/>
      <c r="O46" s="70"/>
      <c r="P46" s="70"/>
      <c r="Q46" s="70"/>
      <c r="R46" s="70"/>
      <c r="S46" s="70"/>
      <c r="T46" s="76"/>
      <c r="U46" s="71">
        <f t="shared" si="22"/>
        <v>0</v>
      </c>
      <c r="V46" s="22"/>
      <c r="W46" s="53"/>
      <c r="X46" s="130"/>
      <c r="Y46" s="130"/>
      <c r="Z46" s="130"/>
      <c r="AA46" s="130"/>
      <c r="AB46" s="130"/>
      <c r="AC46" s="130"/>
      <c r="AD46" s="130"/>
      <c r="AE46" s="130"/>
      <c r="AF46" s="11"/>
      <c r="AG46" s="16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7"/>
      <c r="AV46" s="21">
        <f t="shared" si="20"/>
        <v>0</v>
      </c>
      <c r="AW46" s="24">
        <f t="shared" si="21"/>
        <v>0</v>
      </c>
    </row>
    <row r="47" spans="1:49" ht="21" customHeight="1" x14ac:dyDescent="0.25">
      <c r="A47" s="221" t="s">
        <v>106</v>
      </c>
      <c r="B47" s="219" t="s">
        <v>103</v>
      </c>
      <c r="C47" s="122" t="s">
        <v>19</v>
      </c>
      <c r="D47" s="14"/>
      <c r="E47" s="70"/>
      <c r="F47" s="70"/>
      <c r="G47" s="70"/>
      <c r="H47" s="70"/>
      <c r="I47" s="70"/>
      <c r="J47" s="70"/>
      <c r="K47" s="70"/>
      <c r="L47" s="127"/>
      <c r="M47" s="70"/>
      <c r="N47" s="70"/>
      <c r="O47" s="70"/>
      <c r="P47" s="70"/>
      <c r="Q47" s="70"/>
      <c r="R47" s="70"/>
      <c r="S47" s="70"/>
      <c r="T47" s="76"/>
      <c r="U47" s="71">
        <f t="shared" si="22"/>
        <v>0</v>
      </c>
      <c r="V47" s="22"/>
      <c r="W47" s="53"/>
      <c r="X47" s="130"/>
      <c r="Y47" s="130"/>
      <c r="Z47" s="130"/>
      <c r="AA47" s="130"/>
      <c r="AB47" s="130"/>
      <c r="AC47" s="130"/>
      <c r="AD47" s="130"/>
      <c r="AE47" s="130"/>
      <c r="AF47" s="11"/>
      <c r="AG47" s="16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7"/>
      <c r="AV47" s="21">
        <f t="shared" si="20"/>
        <v>0</v>
      </c>
      <c r="AW47" s="24">
        <f t="shared" si="21"/>
        <v>0</v>
      </c>
    </row>
    <row r="48" spans="1:49" x14ac:dyDescent="0.25">
      <c r="A48" s="222"/>
      <c r="B48" s="220"/>
      <c r="C48" s="169" t="s">
        <v>25</v>
      </c>
      <c r="D48" s="14"/>
      <c r="E48" s="70"/>
      <c r="F48" s="70"/>
      <c r="G48" s="70"/>
      <c r="H48" s="70"/>
      <c r="I48" s="70"/>
      <c r="J48" s="70"/>
      <c r="K48" s="70"/>
      <c r="L48" s="152"/>
      <c r="M48" s="70"/>
      <c r="N48" s="70"/>
      <c r="O48" s="70"/>
      <c r="P48" s="70"/>
      <c r="Q48" s="70"/>
      <c r="R48" s="70"/>
      <c r="S48" s="70"/>
      <c r="T48" s="76"/>
      <c r="U48" s="71">
        <f>SUM(D48:T48)</f>
        <v>0</v>
      </c>
      <c r="V48" s="22"/>
      <c r="W48" s="53"/>
      <c r="X48" s="156"/>
      <c r="Y48" s="156"/>
      <c r="Z48" s="156"/>
      <c r="AA48" s="156"/>
      <c r="AB48" s="156"/>
      <c r="AC48" s="156"/>
      <c r="AD48" s="156"/>
      <c r="AE48" s="156"/>
      <c r="AF48" s="11"/>
      <c r="AG48" s="1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7"/>
      <c r="AV48" s="21">
        <f t="shared" si="20"/>
        <v>0</v>
      </c>
      <c r="AW48" s="24">
        <f t="shared" si="21"/>
        <v>0</v>
      </c>
    </row>
    <row r="49" spans="1:49" x14ac:dyDescent="0.25">
      <c r="A49" s="225" t="s">
        <v>26</v>
      </c>
      <c r="B49" s="226" t="s">
        <v>85</v>
      </c>
      <c r="C49" s="120" t="s">
        <v>19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81"/>
      <c r="U49" s="21">
        <f t="shared" si="22"/>
        <v>0</v>
      </c>
      <c r="V49" s="22"/>
      <c r="W49" s="53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7"/>
      <c r="AV49" s="21">
        <f t="shared" si="20"/>
        <v>0</v>
      </c>
      <c r="AW49" s="24">
        <f t="shared" si="21"/>
        <v>0</v>
      </c>
    </row>
    <row r="50" spans="1:49" x14ac:dyDescent="0.25">
      <c r="A50" s="225"/>
      <c r="B50" s="227"/>
      <c r="C50" s="120" t="s">
        <v>25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81"/>
      <c r="U50" s="21">
        <f t="shared" si="22"/>
        <v>0</v>
      </c>
      <c r="V50" s="22"/>
      <c r="W50" s="53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7"/>
      <c r="AV50" s="21">
        <f t="shared" si="20"/>
        <v>0</v>
      </c>
      <c r="AW50" s="24">
        <f t="shared" si="21"/>
        <v>0</v>
      </c>
    </row>
    <row r="51" spans="1:49" x14ac:dyDescent="0.25">
      <c r="A51" s="262" t="s">
        <v>27</v>
      </c>
      <c r="B51" s="263" t="s">
        <v>28</v>
      </c>
      <c r="C51" s="133" t="s">
        <v>19</v>
      </c>
      <c r="D51" s="31">
        <f t="shared" ref="D51:T51" si="23">SUM(D53,D62,D71,D80,D89)</f>
        <v>8</v>
      </c>
      <c r="E51" s="31">
        <f t="shared" si="23"/>
        <v>8</v>
      </c>
      <c r="F51" s="31">
        <f t="shared" si="23"/>
        <v>8</v>
      </c>
      <c r="G51" s="31">
        <f t="shared" si="23"/>
        <v>8</v>
      </c>
      <c r="H51" s="31">
        <f t="shared" si="23"/>
        <v>8</v>
      </c>
      <c r="I51" s="31">
        <f t="shared" si="23"/>
        <v>8</v>
      </c>
      <c r="J51" s="31">
        <f t="shared" si="23"/>
        <v>8</v>
      </c>
      <c r="K51" s="31">
        <f t="shared" si="23"/>
        <v>9</v>
      </c>
      <c r="L51" s="31">
        <f t="shared" si="23"/>
        <v>6</v>
      </c>
      <c r="M51" s="31">
        <f t="shared" si="23"/>
        <v>8</v>
      </c>
      <c r="N51" s="31">
        <f t="shared" si="23"/>
        <v>6</v>
      </c>
      <c r="O51" s="31">
        <f t="shared" si="23"/>
        <v>7</v>
      </c>
      <c r="P51" s="31">
        <f t="shared" si="23"/>
        <v>6</v>
      </c>
      <c r="Q51" s="31">
        <f t="shared" si="23"/>
        <v>8</v>
      </c>
      <c r="R51" s="31">
        <f t="shared" si="23"/>
        <v>6</v>
      </c>
      <c r="S51" s="31">
        <f t="shared" si="23"/>
        <v>8</v>
      </c>
      <c r="T51" s="80">
        <f t="shared" si="23"/>
        <v>6</v>
      </c>
      <c r="U51" s="21">
        <f t="shared" ref="U51:U69" si="24">SUM(D51:T51)</f>
        <v>126</v>
      </c>
      <c r="V51" s="22"/>
      <c r="W51" s="53"/>
      <c r="X51" s="31">
        <f t="shared" ref="X51:AU51" si="25">SUM(X53,X62,X71,X80,X89)</f>
        <v>14</v>
      </c>
      <c r="Y51" s="31">
        <f t="shared" si="25"/>
        <v>14</v>
      </c>
      <c r="Z51" s="31">
        <f t="shared" si="25"/>
        <v>14</v>
      </c>
      <c r="AA51" s="31">
        <f t="shared" si="25"/>
        <v>16</v>
      </c>
      <c r="AB51" s="31">
        <f t="shared" si="25"/>
        <v>16</v>
      </c>
      <c r="AC51" s="31">
        <f t="shared" si="25"/>
        <v>16</v>
      </c>
      <c r="AD51" s="31">
        <f t="shared" si="25"/>
        <v>16</v>
      </c>
      <c r="AE51" s="31">
        <f t="shared" si="25"/>
        <v>16</v>
      </c>
      <c r="AF51" s="31">
        <f t="shared" si="25"/>
        <v>16</v>
      </c>
      <c r="AG51" s="31">
        <f t="shared" si="25"/>
        <v>12</v>
      </c>
      <c r="AH51" s="31">
        <f t="shared" si="25"/>
        <v>12</v>
      </c>
      <c r="AI51" s="31">
        <f t="shared" si="25"/>
        <v>12</v>
      </c>
      <c r="AJ51" s="31">
        <f t="shared" si="25"/>
        <v>12</v>
      </c>
      <c r="AK51" s="31">
        <f t="shared" si="25"/>
        <v>12</v>
      </c>
      <c r="AL51" s="31">
        <f t="shared" si="25"/>
        <v>12</v>
      </c>
      <c r="AM51" s="31">
        <f t="shared" si="25"/>
        <v>12</v>
      </c>
      <c r="AN51" s="31">
        <f t="shared" si="25"/>
        <v>12</v>
      </c>
      <c r="AO51" s="31">
        <f t="shared" si="25"/>
        <v>12</v>
      </c>
      <c r="AP51" s="31">
        <f t="shared" si="25"/>
        <v>10</v>
      </c>
      <c r="AQ51" s="31">
        <f t="shared" si="25"/>
        <v>10</v>
      </c>
      <c r="AR51" s="31">
        <f t="shared" si="25"/>
        <v>10</v>
      </c>
      <c r="AS51" s="31">
        <f t="shared" si="25"/>
        <v>11</v>
      </c>
      <c r="AT51" s="31">
        <f t="shared" si="25"/>
        <v>11</v>
      </c>
      <c r="AU51" s="33">
        <f t="shared" si="25"/>
        <v>11</v>
      </c>
      <c r="AV51" s="13">
        <f t="shared" si="20"/>
        <v>309</v>
      </c>
      <c r="AW51" s="25">
        <f t="shared" ref="AW51:AW63" si="26">SUM(U51,AV51)</f>
        <v>435</v>
      </c>
    </row>
    <row r="52" spans="1:49" x14ac:dyDescent="0.25">
      <c r="A52" s="262"/>
      <c r="B52" s="263"/>
      <c r="C52" s="133" t="s">
        <v>25</v>
      </c>
      <c r="D52" s="32">
        <f t="shared" ref="D52:T52" si="27">SUM(D54,D63,D72,D81,D90)</f>
        <v>0</v>
      </c>
      <c r="E52" s="58">
        <f t="shared" si="27"/>
        <v>0</v>
      </c>
      <c r="F52" s="59">
        <f t="shared" si="27"/>
        <v>0</v>
      </c>
      <c r="G52" s="59">
        <f t="shared" si="27"/>
        <v>0</v>
      </c>
      <c r="H52" s="59">
        <f t="shared" si="27"/>
        <v>0</v>
      </c>
      <c r="I52" s="59">
        <f t="shared" si="27"/>
        <v>0</v>
      </c>
      <c r="J52" s="59">
        <f t="shared" si="27"/>
        <v>0</v>
      </c>
      <c r="K52" s="59">
        <f t="shared" si="27"/>
        <v>0</v>
      </c>
      <c r="L52" s="59">
        <f t="shared" si="27"/>
        <v>1</v>
      </c>
      <c r="M52" s="59">
        <f t="shared" si="27"/>
        <v>1</v>
      </c>
      <c r="N52" s="59">
        <f t="shared" si="27"/>
        <v>1</v>
      </c>
      <c r="O52" s="59">
        <f t="shared" si="27"/>
        <v>1</v>
      </c>
      <c r="P52" s="59">
        <f t="shared" si="27"/>
        <v>1</v>
      </c>
      <c r="Q52" s="59">
        <f t="shared" si="27"/>
        <v>0</v>
      </c>
      <c r="R52" s="59">
        <f t="shared" si="27"/>
        <v>2</v>
      </c>
      <c r="S52" s="59">
        <f t="shared" si="27"/>
        <v>0</v>
      </c>
      <c r="T52" s="80">
        <f t="shared" si="27"/>
        <v>1</v>
      </c>
      <c r="U52" s="21">
        <f t="shared" si="24"/>
        <v>8</v>
      </c>
      <c r="V52" s="22"/>
      <c r="W52" s="53"/>
      <c r="X52" s="83">
        <f t="shared" ref="X52:AU52" si="28">SUM(X54,X63,X72,X81,X90)</f>
        <v>0</v>
      </c>
      <c r="Y52" s="83">
        <f t="shared" si="28"/>
        <v>0</v>
      </c>
      <c r="Z52" s="37">
        <f t="shared" si="28"/>
        <v>0</v>
      </c>
      <c r="AA52" s="37">
        <f t="shared" si="28"/>
        <v>0</v>
      </c>
      <c r="AB52" s="37">
        <f t="shared" si="28"/>
        <v>0</v>
      </c>
      <c r="AC52" s="37">
        <f t="shared" si="28"/>
        <v>0</v>
      </c>
      <c r="AD52" s="37">
        <f t="shared" si="28"/>
        <v>0</v>
      </c>
      <c r="AE52" s="37">
        <f t="shared" si="28"/>
        <v>0</v>
      </c>
      <c r="AF52" s="30">
        <f t="shared" si="28"/>
        <v>0</v>
      </c>
      <c r="AG52" s="46">
        <f t="shared" si="28"/>
        <v>1</v>
      </c>
      <c r="AH52" s="91">
        <f t="shared" si="28"/>
        <v>1</v>
      </c>
      <c r="AI52" s="91">
        <f t="shared" si="28"/>
        <v>1</v>
      </c>
      <c r="AJ52" s="91">
        <f t="shared" si="28"/>
        <v>1</v>
      </c>
      <c r="AK52" s="91">
        <f t="shared" si="28"/>
        <v>0</v>
      </c>
      <c r="AL52" s="91">
        <f t="shared" si="28"/>
        <v>0</v>
      </c>
      <c r="AM52" s="91">
        <f t="shared" si="28"/>
        <v>0</v>
      </c>
      <c r="AN52" s="91">
        <f t="shared" si="28"/>
        <v>0</v>
      </c>
      <c r="AO52" s="91">
        <f t="shared" si="28"/>
        <v>1</v>
      </c>
      <c r="AP52" s="91">
        <f t="shared" si="28"/>
        <v>1</v>
      </c>
      <c r="AQ52" s="91">
        <f t="shared" si="28"/>
        <v>1</v>
      </c>
      <c r="AR52" s="91">
        <f t="shared" si="28"/>
        <v>1</v>
      </c>
      <c r="AS52" s="91">
        <f t="shared" si="28"/>
        <v>1</v>
      </c>
      <c r="AT52" s="91">
        <f t="shared" si="28"/>
        <v>0</v>
      </c>
      <c r="AU52" s="8">
        <f t="shared" si="28"/>
        <v>1</v>
      </c>
      <c r="AV52" s="13">
        <f t="shared" ref="AV52:AV87" si="29">SUM(W52:AU52)</f>
        <v>10</v>
      </c>
      <c r="AW52" s="25">
        <f t="shared" si="26"/>
        <v>18</v>
      </c>
    </row>
    <row r="53" spans="1:49" x14ac:dyDescent="0.25">
      <c r="A53" s="239" t="s">
        <v>29</v>
      </c>
      <c r="B53" s="223" t="s">
        <v>147</v>
      </c>
      <c r="C53" s="68" t="s">
        <v>19</v>
      </c>
      <c r="D53" s="32">
        <f t="shared" ref="D53:T53" si="30">SUM(D55,D57,D59,D60,D61)</f>
        <v>6</v>
      </c>
      <c r="E53" s="32">
        <f t="shared" si="30"/>
        <v>6</v>
      </c>
      <c r="F53" s="32">
        <f t="shared" si="30"/>
        <v>6</v>
      </c>
      <c r="G53" s="32">
        <f t="shared" si="30"/>
        <v>6</v>
      </c>
      <c r="H53" s="32">
        <f t="shared" si="30"/>
        <v>6</v>
      </c>
      <c r="I53" s="32">
        <f t="shared" si="30"/>
        <v>6</v>
      </c>
      <c r="J53" s="32">
        <f t="shared" si="30"/>
        <v>6</v>
      </c>
      <c r="K53" s="32">
        <f t="shared" si="30"/>
        <v>7</v>
      </c>
      <c r="L53" s="32">
        <f t="shared" si="30"/>
        <v>4</v>
      </c>
      <c r="M53" s="32">
        <f t="shared" si="30"/>
        <v>6</v>
      </c>
      <c r="N53" s="32">
        <f t="shared" si="30"/>
        <v>4</v>
      </c>
      <c r="O53" s="32">
        <f t="shared" si="30"/>
        <v>5</v>
      </c>
      <c r="P53" s="32">
        <f t="shared" si="30"/>
        <v>4</v>
      </c>
      <c r="Q53" s="32">
        <f t="shared" si="30"/>
        <v>6</v>
      </c>
      <c r="R53" s="32">
        <f t="shared" si="30"/>
        <v>4</v>
      </c>
      <c r="S53" s="32">
        <f t="shared" si="30"/>
        <v>6</v>
      </c>
      <c r="T53" s="80">
        <f t="shared" si="30"/>
        <v>6</v>
      </c>
      <c r="U53" s="21">
        <f t="shared" si="24"/>
        <v>94</v>
      </c>
      <c r="V53" s="22"/>
      <c r="W53" s="53"/>
      <c r="X53" s="32">
        <f t="shared" ref="X53:AU53" si="31">SUM(X55,X57,X59,X60,X61)</f>
        <v>4</v>
      </c>
      <c r="Y53" s="32">
        <f t="shared" si="31"/>
        <v>4</v>
      </c>
      <c r="Z53" s="32">
        <f t="shared" si="31"/>
        <v>4</v>
      </c>
      <c r="AA53" s="32">
        <f t="shared" si="31"/>
        <v>2</v>
      </c>
      <c r="AB53" s="32">
        <f t="shared" si="31"/>
        <v>2</v>
      </c>
      <c r="AC53" s="32">
        <f t="shared" si="31"/>
        <v>2</v>
      </c>
      <c r="AD53" s="32">
        <f t="shared" si="31"/>
        <v>2</v>
      </c>
      <c r="AE53" s="32">
        <f t="shared" si="31"/>
        <v>2</v>
      </c>
      <c r="AF53" s="32">
        <f t="shared" si="31"/>
        <v>8</v>
      </c>
      <c r="AG53" s="32">
        <f t="shared" si="31"/>
        <v>2</v>
      </c>
      <c r="AH53" s="32">
        <f t="shared" si="31"/>
        <v>2</v>
      </c>
      <c r="AI53" s="32">
        <f t="shared" si="31"/>
        <v>8</v>
      </c>
      <c r="AJ53" s="32">
        <f t="shared" si="31"/>
        <v>2</v>
      </c>
      <c r="AK53" s="32">
        <f t="shared" si="31"/>
        <v>2</v>
      </c>
      <c r="AL53" s="32">
        <f t="shared" si="31"/>
        <v>8</v>
      </c>
      <c r="AM53" s="32">
        <f t="shared" si="31"/>
        <v>2</v>
      </c>
      <c r="AN53" s="32">
        <f t="shared" si="31"/>
        <v>2</v>
      </c>
      <c r="AO53" s="32">
        <f t="shared" si="31"/>
        <v>8</v>
      </c>
      <c r="AP53" s="32">
        <f t="shared" si="31"/>
        <v>0</v>
      </c>
      <c r="AQ53" s="32">
        <f t="shared" si="31"/>
        <v>0</v>
      </c>
      <c r="AR53" s="32">
        <f t="shared" si="31"/>
        <v>0</v>
      </c>
      <c r="AS53" s="32">
        <f t="shared" si="31"/>
        <v>0</v>
      </c>
      <c r="AT53" s="32">
        <f t="shared" si="31"/>
        <v>0</v>
      </c>
      <c r="AU53" s="33">
        <f t="shared" si="31"/>
        <v>0</v>
      </c>
      <c r="AV53" s="13">
        <f t="shared" si="29"/>
        <v>66</v>
      </c>
      <c r="AW53" s="25">
        <f t="shared" si="26"/>
        <v>160</v>
      </c>
    </row>
    <row r="54" spans="1:49" x14ac:dyDescent="0.25">
      <c r="A54" s="239"/>
      <c r="B54" s="224"/>
      <c r="C54" s="68" t="s">
        <v>25</v>
      </c>
      <c r="D54" s="37">
        <f t="shared" ref="D54:T54" si="32">SUM(D56,D58)</f>
        <v>0</v>
      </c>
      <c r="E54" s="37">
        <f t="shared" si="32"/>
        <v>0</v>
      </c>
      <c r="F54" s="37">
        <f t="shared" si="32"/>
        <v>0</v>
      </c>
      <c r="G54" s="37">
        <f t="shared" si="32"/>
        <v>0</v>
      </c>
      <c r="H54" s="37">
        <f t="shared" si="32"/>
        <v>0</v>
      </c>
      <c r="I54" s="37">
        <f t="shared" si="32"/>
        <v>0</v>
      </c>
      <c r="J54" s="37">
        <f t="shared" si="32"/>
        <v>0</v>
      </c>
      <c r="K54" s="37">
        <f t="shared" si="32"/>
        <v>0</v>
      </c>
      <c r="L54" s="37">
        <f t="shared" si="32"/>
        <v>1</v>
      </c>
      <c r="M54" s="37">
        <f t="shared" si="32"/>
        <v>1</v>
      </c>
      <c r="N54" s="37">
        <f t="shared" si="32"/>
        <v>1</v>
      </c>
      <c r="O54" s="37">
        <f t="shared" si="32"/>
        <v>1</v>
      </c>
      <c r="P54" s="37">
        <f t="shared" si="32"/>
        <v>1</v>
      </c>
      <c r="Q54" s="37">
        <f t="shared" si="32"/>
        <v>0</v>
      </c>
      <c r="R54" s="37">
        <f t="shared" si="32"/>
        <v>2</v>
      </c>
      <c r="S54" s="37">
        <f t="shared" si="32"/>
        <v>0</v>
      </c>
      <c r="T54" s="78">
        <f t="shared" si="32"/>
        <v>1</v>
      </c>
      <c r="U54" s="21">
        <f t="shared" si="24"/>
        <v>8</v>
      </c>
      <c r="V54" s="22"/>
      <c r="W54" s="53"/>
      <c r="X54" s="37">
        <f t="shared" ref="X54:AU54" si="33">SUM(X56,X58)</f>
        <v>0</v>
      </c>
      <c r="Y54" s="37">
        <f t="shared" si="33"/>
        <v>0</v>
      </c>
      <c r="Z54" s="37">
        <f t="shared" si="33"/>
        <v>0</v>
      </c>
      <c r="AA54" s="37">
        <f t="shared" si="33"/>
        <v>0</v>
      </c>
      <c r="AB54" s="37">
        <f t="shared" si="33"/>
        <v>0</v>
      </c>
      <c r="AC54" s="37">
        <f t="shared" si="33"/>
        <v>0</v>
      </c>
      <c r="AD54" s="37">
        <f t="shared" si="33"/>
        <v>0</v>
      </c>
      <c r="AE54" s="37">
        <f t="shared" si="33"/>
        <v>0</v>
      </c>
      <c r="AF54" s="30">
        <f t="shared" si="33"/>
        <v>0</v>
      </c>
      <c r="AG54" s="46">
        <f t="shared" si="33"/>
        <v>1</v>
      </c>
      <c r="AH54" s="37">
        <f t="shared" si="33"/>
        <v>1</v>
      </c>
      <c r="AI54" s="37">
        <f t="shared" si="33"/>
        <v>1</v>
      </c>
      <c r="AJ54" s="37">
        <f t="shared" si="33"/>
        <v>1</v>
      </c>
      <c r="AK54" s="37">
        <f t="shared" si="33"/>
        <v>0</v>
      </c>
      <c r="AL54" s="37">
        <f t="shared" si="33"/>
        <v>0</v>
      </c>
      <c r="AM54" s="37">
        <f t="shared" si="33"/>
        <v>0</v>
      </c>
      <c r="AN54" s="37">
        <f t="shared" si="33"/>
        <v>0</v>
      </c>
      <c r="AO54" s="37">
        <f t="shared" si="33"/>
        <v>0</v>
      </c>
      <c r="AP54" s="37">
        <f t="shared" si="33"/>
        <v>0</v>
      </c>
      <c r="AQ54" s="37">
        <f t="shared" si="33"/>
        <v>0</v>
      </c>
      <c r="AR54" s="37">
        <f t="shared" si="33"/>
        <v>0</v>
      </c>
      <c r="AS54" s="37">
        <f t="shared" si="33"/>
        <v>0</v>
      </c>
      <c r="AT54" s="37">
        <f t="shared" si="33"/>
        <v>0</v>
      </c>
      <c r="AU54" s="8">
        <f t="shared" si="33"/>
        <v>0</v>
      </c>
      <c r="AV54" s="21">
        <f t="shared" si="29"/>
        <v>4</v>
      </c>
      <c r="AW54" s="24">
        <f t="shared" si="26"/>
        <v>12</v>
      </c>
    </row>
    <row r="55" spans="1:49" x14ac:dyDescent="0.25">
      <c r="A55" s="244" t="s">
        <v>30</v>
      </c>
      <c r="B55" s="237" t="s">
        <v>148</v>
      </c>
      <c r="C55" s="122" t="s">
        <v>19</v>
      </c>
      <c r="D55" s="38">
        <v>2</v>
      </c>
      <c r="E55" s="39">
        <v>2</v>
      </c>
      <c r="F55" s="39">
        <v>2</v>
      </c>
      <c r="G55" s="39">
        <v>2</v>
      </c>
      <c r="H55" s="39">
        <v>2</v>
      </c>
      <c r="I55" s="39">
        <v>2</v>
      </c>
      <c r="J55" s="39">
        <v>2</v>
      </c>
      <c r="K55" s="39">
        <v>3</v>
      </c>
      <c r="L55" s="40">
        <v>2</v>
      </c>
      <c r="M55" s="39">
        <v>4</v>
      </c>
      <c r="N55" s="39">
        <v>2</v>
      </c>
      <c r="O55" s="39">
        <v>3</v>
      </c>
      <c r="P55" s="39">
        <v>2</v>
      </c>
      <c r="Q55" s="39"/>
      <c r="R55" s="39">
        <v>2</v>
      </c>
      <c r="S55" s="39"/>
      <c r="T55" s="76"/>
      <c r="U55" s="21">
        <f t="shared" si="24"/>
        <v>32</v>
      </c>
      <c r="V55" s="22"/>
      <c r="W55" s="53"/>
      <c r="X55" s="130"/>
      <c r="Y55" s="130"/>
      <c r="Z55" s="130"/>
      <c r="AA55" s="130"/>
      <c r="AB55" s="130"/>
      <c r="AC55" s="130"/>
      <c r="AD55" s="130"/>
      <c r="AE55" s="130"/>
      <c r="AF55" s="11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7"/>
      <c r="AV55" s="21">
        <f t="shared" si="29"/>
        <v>0</v>
      </c>
      <c r="AW55" s="24">
        <f t="shared" si="26"/>
        <v>32</v>
      </c>
    </row>
    <row r="56" spans="1:49" x14ac:dyDescent="0.25">
      <c r="A56" s="244"/>
      <c r="B56" s="238"/>
      <c r="C56" s="122" t="s">
        <v>25</v>
      </c>
      <c r="D56" s="156"/>
      <c r="E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76"/>
      <c r="U56" s="21">
        <f t="shared" si="24"/>
        <v>0</v>
      </c>
      <c r="V56" s="22"/>
      <c r="W56" s="53"/>
      <c r="X56" s="130"/>
      <c r="Y56" s="130"/>
      <c r="Z56" s="130"/>
      <c r="AA56" s="130"/>
      <c r="AB56" s="130"/>
      <c r="AC56" s="130"/>
      <c r="AD56" s="130"/>
      <c r="AE56" s="130"/>
      <c r="AF56" s="11"/>
      <c r="AG56" s="16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7"/>
      <c r="AV56" s="21">
        <f t="shared" si="29"/>
        <v>0</v>
      </c>
      <c r="AW56" s="24">
        <f t="shared" si="26"/>
        <v>0</v>
      </c>
    </row>
    <row r="57" spans="1:49" x14ac:dyDescent="0.25">
      <c r="A57" s="260" t="s">
        <v>84</v>
      </c>
      <c r="B57" s="237" t="s">
        <v>149</v>
      </c>
      <c r="C57" s="69" t="s">
        <v>19</v>
      </c>
      <c r="D57" s="130">
        <v>4</v>
      </c>
      <c r="E57" s="130">
        <v>4</v>
      </c>
      <c r="F57" s="130">
        <v>4</v>
      </c>
      <c r="G57" s="130">
        <v>4</v>
      </c>
      <c r="H57" s="130">
        <v>4</v>
      </c>
      <c r="I57" s="130">
        <v>4</v>
      </c>
      <c r="J57" s="130">
        <v>4</v>
      </c>
      <c r="K57" s="130">
        <v>4</v>
      </c>
      <c r="L57" s="130">
        <v>2</v>
      </c>
      <c r="M57" s="130">
        <v>2</v>
      </c>
      <c r="N57" s="130">
        <v>2</v>
      </c>
      <c r="O57" s="130">
        <v>2</v>
      </c>
      <c r="P57" s="130">
        <v>2</v>
      </c>
      <c r="Q57" s="130"/>
      <c r="R57" s="130">
        <v>2</v>
      </c>
      <c r="S57" s="130"/>
      <c r="T57" s="76">
        <v>6</v>
      </c>
      <c r="U57" s="21">
        <f t="shared" si="24"/>
        <v>50</v>
      </c>
      <c r="V57" s="22"/>
      <c r="W57" s="53"/>
      <c r="X57" s="130">
        <v>4</v>
      </c>
      <c r="Y57" s="130">
        <v>4</v>
      </c>
      <c r="Z57" s="130">
        <v>4</v>
      </c>
      <c r="AA57" s="130">
        <v>2</v>
      </c>
      <c r="AB57" s="130">
        <v>2</v>
      </c>
      <c r="AC57" s="130">
        <v>2</v>
      </c>
      <c r="AD57" s="130">
        <v>2</v>
      </c>
      <c r="AE57" s="130">
        <v>2</v>
      </c>
      <c r="AF57" s="11">
        <v>2</v>
      </c>
      <c r="AG57" s="16">
        <v>2</v>
      </c>
      <c r="AH57" s="130">
        <v>2</v>
      </c>
      <c r="AI57" s="130">
        <v>2</v>
      </c>
      <c r="AJ57" s="130">
        <v>2</v>
      </c>
      <c r="AK57" s="130">
        <v>2</v>
      </c>
      <c r="AL57" s="130">
        <v>2</v>
      </c>
      <c r="AM57" s="130">
        <v>2</v>
      </c>
      <c r="AN57" s="130">
        <v>2</v>
      </c>
      <c r="AO57" s="130">
        <v>2</v>
      </c>
      <c r="AP57" s="130"/>
      <c r="AQ57" s="130"/>
      <c r="AR57" s="130"/>
      <c r="AS57" s="130"/>
      <c r="AT57" s="130"/>
      <c r="AU57" s="17"/>
      <c r="AV57" s="21">
        <f>SUM(W57:AU57)</f>
        <v>42</v>
      </c>
      <c r="AW57" s="24">
        <f t="shared" si="26"/>
        <v>92</v>
      </c>
    </row>
    <row r="58" spans="1:49" x14ac:dyDescent="0.25">
      <c r="A58" s="261"/>
      <c r="B58" s="238"/>
      <c r="C58" s="124" t="s">
        <v>25</v>
      </c>
      <c r="D58" s="130"/>
      <c r="E58" s="130"/>
      <c r="F58" s="130"/>
      <c r="G58" s="130"/>
      <c r="H58" s="130"/>
      <c r="I58" s="130"/>
      <c r="J58" s="130"/>
      <c r="K58" s="130"/>
      <c r="L58" s="130">
        <v>1</v>
      </c>
      <c r="M58" s="130">
        <v>1</v>
      </c>
      <c r="N58" s="130">
        <v>1</v>
      </c>
      <c r="O58" s="130">
        <v>1</v>
      </c>
      <c r="P58" s="130">
        <v>1</v>
      </c>
      <c r="Q58" s="130"/>
      <c r="R58" s="130">
        <v>2</v>
      </c>
      <c r="S58" s="130"/>
      <c r="T58" s="76">
        <v>1</v>
      </c>
      <c r="U58" s="21">
        <f t="shared" si="24"/>
        <v>8</v>
      </c>
      <c r="V58" s="22"/>
      <c r="W58" s="53"/>
      <c r="X58" s="130"/>
      <c r="Y58" s="130"/>
      <c r="Z58" s="130"/>
      <c r="AA58" s="130"/>
      <c r="AB58" s="130"/>
      <c r="AC58" s="130"/>
      <c r="AD58" s="130"/>
      <c r="AE58" s="130"/>
      <c r="AF58" s="11"/>
      <c r="AG58" s="16">
        <v>1</v>
      </c>
      <c r="AH58" s="130">
        <v>1</v>
      </c>
      <c r="AI58" s="130">
        <v>1</v>
      </c>
      <c r="AJ58" s="130">
        <v>1</v>
      </c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7"/>
      <c r="AV58" s="21">
        <f>SUM(W58:AU58)</f>
        <v>4</v>
      </c>
      <c r="AW58" s="24">
        <f t="shared" si="26"/>
        <v>12</v>
      </c>
    </row>
    <row r="59" spans="1:49" ht="21" x14ac:dyDescent="0.25">
      <c r="A59" s="122" t="s">
        <v>31</v>
      </c>
      <c r="B59" s="88" t="s">
        <v>109</v>
      </c>
      <c r="C59" s="122" t="s">
        <v>19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>
        <v>6</v>
      </c>
      <c r="R59" s="130"/>
      <c r="S59" s="130">
        <v>6</v>
      </c>
      <c r="T59" s="76"/>
      <c r="U59" s="21">
        <f t="shared" si="24"/>
        <v>12</v>
      </c>
      <c r="V59" s="22"/>
      <c r="W59" s="53"/>
      <c r="X59" s="130"/>
      <c r="Y59" s="130"/>
      <c r="Z59" s="130"/>
      <c r="AA59" s="130"/>
      <c r="AB59" s="130"/>
      <c r="AC59" s="130"/>
      <c r="AD59" s="130"/>
      <c r="AE59" s="130"/>
      <c r="AF59" s="11">
        <v>6</v>
      </c>
      <c r="AG59" s="12"/>
      <c r="AH59" s="130"/>
      <c r="AI59" s="130">
        <v>6</v>
      </c>
      <c r="AJ59" s="130"/>
      <c r="AK59" s="130"/>
      <c r="AL59" s="130">
        <v>6</v>
      </c>
      <c r="AM59" s="130"/>
      <c r="AN59" s="130"/>
      <c r="AO59" s="130">
        <v>6</v>
      </c>
      <c r="AP59" s="130"/>
      <c r="AQ59" s="130"/>
      <c r="AR59" s="130"/>
      <c r="AS59" s="130"/>
      <c r="AT59" s="130"/>
      <c r="AU59" s="17"/>
      <c r="AV59" s="21">
        <f t="shared" si="29"/>
        <v>24</v>
      </c>
      <c r="AW59" s="24">
        <f t="shared" si="26"/>
        <v>36</v>
      </c>
    </row>
    <row r="60" spans="1:49" ht="21" x14ac:dyDescent="0.25">
      <c r="A60" s="122" t="s">
        <v>32</v>
      </c>
      <c r="B60" s="88" t="s">
        <v>110</v>
      </c>
      <c r="C60" s="122" t="s">
        <v>19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76"/>
      <c r="U60" s="21">
        <f t="shared" si="24"/>
        <v>0</v>
      </c>
      <c r="V60" s="22"/>
      <c r="W60" s="53"/>
      <c r="X60" s="130"/>
      <c r="Y60" s="130"/>
      <c r="Z60" s="130"/>
      <c r="AA60" s="130"/>
      <c r="AB60" s="130"/>
      <c r="AC60" s="130"/>
      <c r="AD60" s="130"/>
      <c r="AE60" s="130"/>
      <c r="AF60" s="11"/>
      <c r="AG60" s="16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7"/>
      <c r="AV60" s="21">
        <f>SUM(W60:AU60)</f>
        <v>0</v>
      </c>
      <c r="AW60" s="24">
        <f t="shared" si="26"/>
        <v>0</v>
      </c>
    </row>
    <row r="61" spans="1:49" x14ac:dyDescent="0.25">
      <c r="A61" s="115" t="s">
        <v>120</v>
      </c>
      <c r="B61" s="160" t="s">
        <v>150</v>
      </c>
      <c r="C61" s="155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76"/>
      <c r="U61" s="21">
        <f>SUM(D61:T61)</f>
        <v>0</v>
      </c>
      <c r="V61" s="22"/>
      <c r="W61" s="53"/>
      <c r="X61" s="156"/>
      <c r="Y61" s="156"/>
      <c r="Z61" s="156"/>
      <c r="AA61" s="156"/>
      <c r="AB61" s="156"/>
      <c r="AC61" s="156"/>
      <c r="AD61" s="156"/>
      <c r="AE61" s="156"/>
      <c r="AF61" s="11"/>
      <c r="AG61" s="1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7"/>
      <c r="AV61" s="21">
        <f>SUM(W61:AU61)</f>
        <v>0</v>
      </c>
      <c r="AW61" s="24">
        <f t="shared" si="26"/>
        <v>0</v>
      </c>
    </row>
    <row r="62" spans="1:49" x14ac:dyDescent="0.25">
      <c r="A62" s="239" t="s">
        <v>33</v>
      </c>
      <c r="B62" s="242" t="s">
        <v>151</v>
      </c>
      <c r="C62" s="68" t="s">
        <v>19</v>
      </c>
      <c r="D62" s="32">
        <f t="shared" ref="D62:T62" si="34">SUM(D64+D66+D68+D69+D70)</f>
        <v>2</v>
      </c>
      <c r="E62" s="32">
        <f t="shared" si="34"/>
        <v>2</v>
      </c>
      <c r="F62" s="32">
        <f t="shared" si="34"/>
        <v>2</v>
      </c>
      <c r="G62" s="32">
        <f t="shared" si="34"/>
        <v>2</v>
      </c>
      <c r="H62" s="32">
        <f t="shared" si="34"/>
        <v>2</v>
      </c>
      <c r="I62" s="32">
        <f t="shared" si="34"/>
        <v>2</v>
      </c>
      <c r="J62" s="32">
        <f t="shared" si="34"/>
        <v>2</v>
      </c>
      <c r="K62" s="32">
        <f t="shared" si="34"/>
        <v>2</v>
      </c>
      <c r="L62" s="32">
        <f t="shared" si="34"/>
        <v>2</v>
      </c>
      <c r="M62" s="32">
        <f t="shared" si="34"/>
        <v>2</v>
      </c>
      <c r="N62" s="32">
        <f t="shared" si="34"/>
        <v>2</v>
      </c>
      <c r="O62" s="32">
        <f t="shared" si="34"/>
        <v>2</v>
      </c>
      <c r="P62" s="32">
        <f t="shared" si="34"/>
        <v>2</v>
      </c>
      <c r="Q62" s="32">
        <f t="shared" si="34"/>
        <v>2</v>
      </c>
      <c r="R62" s="32">
        <f t="shared" si="34"/>
        <v>2</v>
      </c>
      <c r="S62" s="32">
        <f t="shared" si="34"/>
        <v>2</v>
      </c>
      <c r="T62" s="78">
        <f t="shared" si="34"/>
        <v>0</v>
      </c>
      <c r="U62" s="21">
        <f t="shared" si="24"/>
        <v>32</v>
      </c>
      <c r="V62" s="22"/>
      <c r="W62" s="53"/>
      <c r="X62" s="32">
        <f t="shared" ref="X62:AU62" si="35">SUM(X64,X66,X68,X69,X70)</f>
        <v>10</v>
      </c>
      <c r="Y62" s="32">
        <f t="shared" si="35"/>
        <v>10</v>
      </c>
      <c r="Z62" s="32">
        <f t="shared" si="35"/>
        <v>10</v>
      </c>
      <c r="AA62" s="32">
        <f t="shared" si="35"/>
        <v>14</v>
      </c>
      <c r="AB62" s="32">
        <f t="shared" si="35"/>
        <v>14</v>
      </c>
      <c r="AC62" s="32">
        <f t="shared" si="35"/>
        <v>14</v>
      </c>
      <c r="AD62" s="32">
        <f t="shared" si="35"/>
        <v>14</v>
      </c>
      <c r="AE62" s="32">
        <f t="shared" si="35"/>
        <v>14</v>
      </c>
      <c r="AF62" s="32">
        <f t="shared" si="35"/>
        <v>8</v>
      </c>
      <c r="AG62" s="32">
        <f t="shared" si="35"/>
        <v>10</v>
      </c>
      <c r="AH62" s="32">
        <f t="shared" si="35"/>
        <v>10</v>
      </c>
      <c r="AI62" s="32">
        <f t="shared" si="35"/>
        <v>4</v>
      </c>
      <c r="AJ62" s="32">
        <f t="shared" si="35"/>
        <v>10</v>
      </c>
      <c r="AK62" s="32">
        <f t="shared" si="35"/>
        <v>10</v>
      </c>
      <c r="AL62" s="32">
        <f t="shared" si="35"/>
        <v>4</v>
      </c>
      <c r="AM62" s="32">
        <f t="shared" si="35"/>
        <v>10</v>
      </c>
      <c r="AN62" s="32">
        <f t="shared" si="35"/>
        <v>10</v>
      </c>
      <c r="AO62" s="32">
        <f t="shared" si="35"/>
        <v>4</v>
      </c>
      <c r="AP62" s="32">
        <f t="shared" si="35"/>
        <v>10</v>
      </c>
      <c r="AQ62" s="32">
        <f t="shared" si="35"/>
        <v>10</v>
      </c>
      <c r="AR62" s="32">
        <f t="shared" si="35"/>
        <v>10</v>
      </c>
      <c r="AS62" s="32">
        <f t="shared" si="35"/>
        <v>11</v>
      </c>
      <c r="AT62" s="32">
        <f t="shared" si="35"/>
        <v>11</v>
      </c>
      <c r="AU62" s="33">
        <f t="shared" si="35"/>
        <v>11</v>
      </c>
      <c r="AV62" s="13">
        <f t="shared" si="29"/>
        <v>243</v>
      </c>
      <c r="AW62" s="25">
        <f t="shared" si="26"/>
        <v>275</v>
      </c>
    </row>
    <row r="63" spans="1:49" x14ac:dyDescent="0.25">
      <c r="A63" s="239"/>
      <c r="B63" s="243"/>
      <c r="C63" s="68" t="s">
        <v>25</v>
      </c>
      <c r="D63" s="37">
        <f t="shared" ref="D63:T63" si="36">SUM(D65,D67)</f>
        <v>0</v>
      </c>
      <c r="E63" s="37">
        <f t="shared" si="36"/>
        <v>0</v>
      </c>
      <c r="F63" s="37">
        <f t="shared" si="36"/>
        <v>0</v>
      </c>
      <c r="G63" s="37">
        <f t="shared" si="36"/>
        <v>0</v>
      </c>
      <c r="H63" s="37">
        <f t="shared" si="36"/>
        <v>0</v>
      </c>
      <c r="I63" s="37">
        <f t="shared" si="36"/>
        <v>0</v>
      </c>
      <c r="J63" s="37">
        <f t="shared" si="36"/>
        <v>0</v>
      </c>
      <c r="K63" s="37">
        <f t="shared" si="36"/>
        <v>0</v>
      </c>
      <c r="L63" s="37">
        <f t="shared" si="36"/>
        <v>0</v>
      </c>
      <c r="M63" s="37">
        <f t="shared" si="36"/>
        <v>0</v>
      </c>
      <c r="N63" s="37">
        <f t="shared" si="36"/>
        <v>0</v>
      </c>
      <c r="O63" s="37">
        <f t="shared" si="36"/>
        <v>0</v>
      </c>
      <c r="P63" s="37">
        <f t="shared" si="36"/>
        <v>0</v>
      </c>
      <c r="Q63" s="37">
        <f t="shared" si="36"/>
        <v>0</v>
      </c>
      <c r="R63" s="37">
        <f t="shared" si="36"/>
        <v>0</v>
      </c>
      <c r="S63" s="37">
        <f t="shared" si="36"/>
        <v>0</v>
      </c>
      <c r="T63" s="78">
        <f t="shared" si="36"/>
        <v>0</v>
      </c>
      <c r="U63" s="21">
        <f t="shared" si="24"/>
        <v>0</v>
      </c>
      <c r="V63" s="22"/>
      <c r="W63" s="53"/>
      <c r="X63" s="37">
        <f t="shared" ref="X63:AU63" si="37">SUM(X65,X67)</f>
        <v>0</v>
      </c>
      <c r="Y63" s="37">
        <f t="shared" si="37"/>
        <v>0</v>
      </c>
      <c r="Z63" s="37">
        <f t="shared" si="37"/>
        <v>0</v>
      </c>
      <c r="AA63" s="37">
        <f t="shared" si="37"/>
        <v>0</v>
      </c>
      <c r="AB63" s="37">
        <f t="shared" si="37"/>
        <v>0</v>
      </c>
      <c r="AC63" s="37">
        <f t="shared" si="37"/>
        <v>0</v>
      </c>
      <c r="AD63" s="37">
        <f t="shared" si="37"/>
        <v>0</v>
      </c>
      <c r="AE63" s="37">
        <f t="shared" si="37"/>
        <v>0</v>
      </c>
      <c r="AF63" s="30">
        <f t="shared" si="37"/>
        <v>0</v>
      </c>
      <c r="AG63" s="46">
        <f t="shared" si="37"/>
        <v>0</v>
      </c>
      <c r="AH63" s="37">
        <f t="shared" si="37"/>
        <v>0</v>
      </c>
      <c r="AI63" s="37">
        <f t="shared" si="37"/>
        <v>0</v>
      </c>
      <c r="AJ63" s="37">
        <f t="shared" si="37"/>
        <v>0</v>
      </c>
      <c r="AK63" s="37">
        <f t="shared" si="37"/>
        <v>0</v>
      </c>
      <c r="AL63" s="37">
        <f t="shared" si="37"/>
        <v>0</v>
      </c>
      <c r="AM63" s="37">
        <f t="shared" si="37"/>
        <v>0</v>
      </c>
      <c r="AN63" s="37">
        <f t="shared" si="37"/>
        <v>0</v>
      </c>
      <c r="AO63" s="37">
        <f t="shared" si="37"/>
        <v>1</v>
      </c>
      <c r="AP63" s="37">
        <f t="shared" si="37"/>
        <v>1</v>
      </c>
      <c r="AQ63" s="37">
        <f t="shared" si="37"/>
        <v>1</v>
      </c>
      <c r="AR63" s="37">
        <f t="shared" si="37"/>
        <v>1</v>
      </c>
      <c r="AS63" s="37">
        <f t="shared" si="37"/>
        <v>1</v>
      </c>
      <c r="AT63" s="37">
        <f t="shared" si="37"/>
        <v>0</v>
      </c>
      <c r="AU63" s="8">
        <f t="shared" si="37"/>
        <v>1</v>
      </c>
      <c r="AV63" s="21">
        <f t="shared" si="29"/>
        <v>6</v>
      </c>
      <c r="AW63" s="24">
        <f t="shared" si="26"/>
        <v>6</v>
      </c>
    </row>
    <row r="64" spans="1:49" x14ac:dyDescent="0.25">
      <c r="A64" s="244" t="s">
        <v>34</v>
      </c>
      <c r="B64" s="237" t="s">
        <v>153</v>
      </c>
      <c r="C64" s="122" t="s">
        <v>19</v>
      </c>
      <c r="D64" s="130">
        <v>2</v>
      </c>
      <c r="E64" s="130">
        <v>2</v>
      </c>
      <c r="F64" s="130">
        <v>2</v>
      </c>
      <c r="G64" s="130">
        <v>2</v>
      </c>
      <c r="H64" s="130">
        <v>2</v>
      </c>
      <c r="I64" s="130">
        <v>2</v>
      </c>
      <c r="J64" s="130">
        <v>2</v>
      </c>
      <c r="K64" s="130">
        <v>2</v>
      </c>
      <c r="L64" s="130">
        <v>2</v>
      </c>
      <c r="M64" s="130">
        <v>2</v>
      </c>
      <c r="N64" s="130">
        <v>2</v>
      </c>
      <c r="O64" s="130">
        <v>2</v>
      </c>
      <c r="P64" s="130">
        <v>2</v>
      </c>
      <c r="Q64" s="130">
        <v>2</v>
      </c>
      <c r="R64" s="130">
        <v>2</v>
      </c>
      <c r="S64" s="130">
        <v>2</v>
      </c>
      <c r="T64" s="76"/>
      <c r="U64" s="21">
        <f t="shared" si="24"/>
        <v>32</v>
      </c>
      <c r="V64" s="22"/>
      <c r="W64" s="53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7"/>
      <c r="AV64" s="21">
        <f t="shared" si="29"/>
        <v>0</v>
      </c>
      <c r="AW64" s="24">
        <f t="shared" ref="AW64:AW69" si="38">SUM(U64,AV64)</f>
        <v>32</v>
      </c>
    </row>
    <row r="65" spans="1:49" x14ac:dyDescent="0.25">
      <c r="A65" s="244"/>
      <c r="B65" s="238"/>
      <c r="C65" s="122" t="s">
        <v>25</v>
      </c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76"/>
      <c r="U65" s="21">
        <f t="shared" si="24"/>
        <v>0</v>
      </c>
      <c r="V65" s="22"/>
      <c r="W65" s="53"/>
      <c r="X65" s="130"/>
      <c r="Y65" s="130"/>
      <c r="Z65" s="130"/>
      <c r="AA65" s="130"/>
      <c r="AB65" s="130"/>
      <c r="AC65" s="130"/>
      <c r="AD65" s="130"/>
      <c r="AE65" s="130"/>
      <c r="AF65" s="11"/>
      <c r="AG65" s="16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7"/>
      <c r="AV65" s="21">
        <f t="shared" si="29"/>
        <v>0</v>
      </c>
      <c r="AW65" s="24">
        <f t="shared" si="38"/>
        <v>0</v>
      </c>
    </row>
    <row r="66" spans="1:49" x14ac:dyDescent="0.25">
      <c r="A66" s="244" t="s">
        <v>86</v>
      </c>
      <c r="B66" s="237" t="s">
        <v>152</v>
      </c>
      <c r="C66" s="122" t="s">
        <v>19</v>
      </c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76"/>
      <c r="U66" s="21">
        <f t="shared" si="24"/>
        <v>0</v>
      </c>
      <c r="V66" s="22"/>
      <c r="W66" s="53"/>
      <c r="X66" s="130">
        <v>10</v>
      </c>
      <c r="Y66" s="130">
        <v>10</v>
      </c>
      <c r="Z66" s="130">
        <v>10</v>
      </c>
      <c r="AA66" s="130">
        <v>8</v>
      </c>
      <c r="AB66" s="130">
        <v>8</v>
      </c>
      <c r="AC66" s="127">
        <v>8</v>
      </c>
      <c r="AD66" s="127">
        <v>8</v>
      </c>
      <c r="AE66" s="127">
        <v>8</v>
      </c>
      <c r="AF66" s="9">
        <v>8</v>
      </c>
      <c r="AG66" s="72">
        <v>4</v>
      </c>
      <c r="AH66" s="127">
        <v>4</v>
      </c>
      <c r="AI66" s="127">
        <v>4</v>
      </c>
      <c r="AJ66" s="127">
        <v>4</v>
      </c>
      <c r="AK66" s="127">
        <v>4</v>
      </c>
      <c r="AL66" s="127">
        <v>4</v>
      </c>
      <c r="AM66" s="127">
        <v>4</v>
      </c>
      <c r="AN66" s="127">
        <v>4</v>
      </c>
      <c r="AO66" s="127">
        <v>4</v>
      </c>
      <c r="AP66" s="127">
        <v>4</v>
      </c>
      <c r="AQ66" s="127">
        <v>4</v>
      </c>
      <c r="AR66" s="127">
        <v>4</v>
      </c>
      <c r="AS66" s="127">
        <v>5</v>
      </c>
      <c r="AT66" s="127">
        <v>5</v>
      </c>
      <c r="AU66" s="17">
        <v>5</v>
      </c>
      <c r="AV66" s="21">
        <f>SUM(X66:AU66)</f>
        <v>141</v>
      </c>
      <c r="AW66" s="24">
        <f t="shared" si="38"/>
        <v>141</v>
      </c>
    </row>
    <row r="67" spans="1:49" x14ac:dyDescent="0.25">
      <c r="A67" s="244"/>
      <c r="B67" s="238"/>
      <c r="C67" s="122" t="s">
        <v>25</v>
      </c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76"/>
      <c r="U67" s="21">
        <f t="shared" si="24"/>
        <v>0</v>
      </c>
      <c r="V67" s="22"/>
      <c r="W67" s="53"/>
      <c r="X67" s="130"/>
      <c r="Y67" s="130"/>
      <c r="Z67" s="130"/>
      <c r="AA67" s="130"/>
      <c r="AB67" s="130"/>
      <c r="AC67" s="127"/>
      <c r="AD67" s="127"/>
      <c r="AE67" s="127"/>
      <c r="AF67" s="9"/>
      <c r="AG67" s="72"/>
      <c r="AH67" s="127"/>
      <c r="AI67" s="127"/>
      <c r="AJ67" s="127"/>
      <c r="AK67" s="127"/>
      <c r="AL67" s="127"/>
      <c r="AM67" s="127"/>
      <c r="AN67" s="127"/>
      <c r="AO67" s="127">
        <v>1</v>
      </c>
      <c r="AP67" s="127">
        <v>1</v>
      </c>
      <c r="AQ67" s="127">
        <v>1</v>
      </c>
      <c r="AR67" s="127">
        <v>1</v>
      </c>
      <c r="AS67" s="127">
        <v>1</v>
      </c>
      <c r="AT67" s="127"/>
      <c r="AU67" s="17">
        <v>1</v>
      </c>
      <c r="AV67" s="21">
        <f>SUM(X67:AU67)</f>
        <v>6</v>
      </c>
      <c r="AW67" s="24">
        <f t="shared" si="38"/>
        <v>6</v>
      </c>
    </row>
    <row r="68" spans="1:49" ht="21" x14ac:dyDescent="0.25">
      <c r="A68" s="119" t="s">
        <v>35</v>
      </c>
      <c r="B68" s="88" t="s">
        <v>109</v>
      </c>
      <c r="C68" s="122" t="s">
        <v>19</v>
      </c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76"/>
      <c r="U68" s="21">
        <f t="shared" si="24"/>
        <v>0</v>
      </c>
      <c r="V68" s="22"/>
      <c r="W68" s="53"/>
      <c r="X68" s="130"/>
      <c r="Y68" s="130"/>
      <c r="Z68" s="130"/>
      <c r="AA68" s="130">
        <v>6</v>
      </c>
      <c r="AB68" s="41">
        <v>6</v>
      </c>
      <c r="AC68" s="40">
        <v>6</v>
      </c>
      <c r="AD68" s="40">
        <v>6</v>
      </c>
      <c r="AE68" s="40">
        <v>6</v>
      </c>
      <c r="AF68" s="40"/>
      <c r="AG68" s="40">
        <v>6</v>
      </c>
      <c r="AH68" s="47">
        <v>6</v>
      </c>
      <c r="AI68" s="40"/>
      <c r="AJ68" s="40">
        <v>6</v>
      </c>
      <c r="AK68" s="40">
        <v>6</v>
      </c>
      <c r="AL68" s="40"/>
      <c r="AM68" s="40">
        <v>6</v>
      </c>
      <c r="AN68" s="40">
        <v>6</v>
      </c>
      <c r="AO68" s="40"/>
      <c r="AP68" s="40">
        <v>6</v>
      </c>
      <c r="AQ68" s="40">
        <v>6</v>
      </c>
      <c r="AR68" s="40">
        <v>6</v>
      </c>
      <c r="AS68" s="40">
        <v>6</v>
      </c>
      <c r="AT68" s="40">
        <v>6</v>
      </c>
      <c r="AU68" s="130">
        <v>6</v>
      </c>
      <c r="AV68" s="21">
        <f t="shared" si="29"/>
        <v>102</v>
      </c>
      <c r="AW68" s="24">
        <f t="shared" si="38"/>
        <v>102</v>
      </c>
    </row>
    <row r="69" spans="1:49" ht="21" x14ac:dyDescent="0.25">
      <c r="A69" s="122" t="s">
        <v>36</v>
      </c>
      <c r="B69" s="88" t="s">
        <v>110</v>
      </c>
      <c r="C69" s="122" t="s">
        <v>19</v>
      </c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76"/>
      <c r="U69" s="21">
        <f t="shared" si="24"/>
        <v>0</v>
      </c>
      <c r="V69" s="22"/>
      <c r="W69" s="53"/>
      <c r="X69" s="130"/>
      <c r="Y69" s="130"/>
      <c r="Z69" s="130"/>
      <c r="AA69" s="130"/>
      <c r="AB69" s="130"/>
      <c r="AC69" s="130"/>
      <c r="AD69" s="130"/>
      <c r="AE69" s="130"/>
      <c r="AF69" s="130"/>
      <c r="AG69" s="16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7"/>
      <c r="AV69" s="21">
        <f t="shared" si="29"/>
        <v>0</v>
      </c>
      <c r="AW69" s="24">
        <f t="shared" si="38"/>
        <v>0</v>
      </c>
    </row>
    <row r="70" spans="1:49" x14ac:dyDescent="0.25">
      <c r="A70" s="115" t="s">
        <v>121</v>
      </c>
      <c r="B70" s="160" t="s">
        <v>150</v>
      </c>
      <c r="C70" s="155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76"/>
      <c r="U70" s="21">
        <f>SUM(D70:T70)</f>
        <v>0</v>
      </c>
      <c r="V70" s="22"/>
      <c r="W70" s="53"/>
      <c r="X70" s="156"/>
      <c r="Y70" s="156"/>
      <c r="Z70" s="156"/>
      <c r="AA70" s="156"/>
      <c r="AB70" s="156"/>
      <c r="AC70" s="156"/>
      <c r="AD70" s="156"/>
      <c r="AE70" s="156"/>
      <c r="AF70" s="156"/>
      <c r="AG70" s="1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7"/>
      <c r="AV70" s="21">
        <f>SUM(W70:AU70)</f>
        <v>0</v>
      </c>
      <c r="AW70" s="24">
        <f>SUM(U70,AV70)</f>
        <v>0</v>
      </c>
    </row>
    <row r="71" spans="1:49" ht="25.15" customHeight="1" x14ac:dyDescent="0.25">
      <c r="A71" s="239" t="s">
        <v>50</v>
      </c>
      <c r="B71" s="242" t="s">
        <v>154</v>
      </c>
      <c r="C71" s="68" t="s">
        <v>19</v>
      </c>
      <c r="D71" s="32">
        <f t="shared" ref="D71:T71" si="39">SUM(D73,D75,D77,D78,D79)</f>
        <v>0</v>
      </c>
      <c r="E71" s="32">
        <f t="shared" si="39"/>
        <v>0</v>
      </c>
      <c r="F71" s="32">
        <f t="shared" si="39"/>
        <v>0</v>
      </c>
      <c r="G71" s="32">
        <f t="shared" si="39"/>
        <v>0</v>
      </c>
      <c r="H71" s="32">
        <f t="shared" si="39"/>
        <v>0</v>
      </c>
      <c r="I71" s="32">
        <f t="shared" si="39"/>
        <v>0</v>
      </c>
      <c r="J71" s="32">
        <f t="shared" si="39"/>
        <v>0</v>
      </c>
      <c r="K71" s="32">
        <f t="shared" si="39"/>
        <v>0</v>
      </c>
      <c r="L71" s="32">
        <f t="shared" si="39"/>
        <v>0</v>
      </c>
      <c r="M71" s="32">
        <f t="shared" si="39"/>
        <v>0</v>
      </c>
      <c r="N71" s="32">
        <f t="shared" si="39"/>
        <v>0</v>
      </c>
      <c r="O71" s="32">
        <f t="shared" si="39"/>
        <v>0</v>
      </c>
      <c r="P71" s="32">
        <f t="shared" si="39"/>
        <v>0</v>
      </c>
      <c r="Q71" s="32">
        <f t="shared" si="39"/>
        <v>0</v>
      </c>
      <c r="R71" s="32">
        <f t="shared" si="39"/>
        <v>0</v>
      </c>
      <c r="S71" s="32">
        <f t="shared" si="39"/>
        <v>0</v>
      </c>
      <c r="T71" s="78">
        <f t="shared" si="39"/>
        <v>0</v>
      </c>
      <c r="U71" s="21">
        <f t="shared" ref="U71:U78" si="40">SUM(D71:T71)</f>
        <v>0</v>
      </c>
      <c r="V71" s="22"/>
      <c r="W71" s="53"/>
      <c r="X71" s="32">
        <f t="shared" ref="X71:AU71" si="41">SUM(X73,X75,X77,X78,X79)</f>
        <v>0</v>
      </c>
      <c r="Y71" s="32">
        <f t="shared" si="41"/>
        <v>0</v>
      </c>
      <c r="Z71" s="32">
        <f t="shared" si="41"/>
        <v>0</v>
      </c>
      <c r="AA71" s="32">
        <f t="shared" si="41"/>
        <v>0</v>
      </c>
      <c r="AB71" s="37">
        <f t="shared" si="41"/>
        <v>0</v>
      </c>
      <c r="AC71" s="32">
        <f t="shared" si="41"/>
        <v>0</v>
      </c>
      <c r="AD71" s="32">
        <f t="shared" si="41"/>
        <v>0</v>
      </c>
      <c r="AE71" s="32">
        <f t="shared" si="41"/>
        <v>0</v>
      </c>
      <c r="AF71" s="32">
        <f t="shared" si="41"/>
        <v>0</v>
      </c>
      <c r="AG71" s="32">
        <f t="shared" si="41"/>
        <v>0</v>
      </c>
      <c r="AH71" s="32">
        <f t="shared" si="41"/>
        <v>0</v>
      </c>
      <c r="AI71" s="32">
        <f t="shared" si="41"/>
        <v>0</v>
      </c>
      <c r="AJ71" s="32">
        <f t="shared" si="41"/>
        <v>0</v>
      </c>
      <c r="AK71" s="32">
        <f t="shared" si="41"/>
        <v>0</v>
      </c>
      <c r="AL71" s="32">
        <f t="shared" si="41"/>
        <v>0</v>
      </c>
      <c r="AM71" s="32">
        <f t="shared" si="41"/>
        <v>0</v>
      </c>
      <c r="AN71" s="32">
        <f t="shared" si="41"/>
        <v>0</v>
      </c>
      <c r="AO71" s="32">
        <f t="shared" si="41"/>
        <v>0</v>
      </c>
      <c r="AP71" s="32">
        <f t="shared" si="41"/>
        <v>0</v>
      </c>
      <c r="AQ71" s="32">
        <f t="shared" si="41"/>
        <v>0</v>
      </c>
      <c r="AR71" s="32">
        <f t="shared" si="41"/>
        <v>0</v>
      </c>
      <c r="AS71" s="32">
        <f t="shared" si="41"/>
        <v>0</v>
      </c>
      <c r="AT71" s="32">
        <f t="shared" si="41"/>
        <v>0</v>
      </c>
      <c r="AU71" s="33">
        <f t="shared" si="41"/>
        <v>0</v>
      </c>
      <c r="AV71" s="13">
        <f t="shared" si="29"/>
        <v>0</v>
      </c>
      <c r="AW71" s="61">
        <f>SUM(U71,AV71)</f>
        <v>0</v>
      </c>
    </row>
    <row r="72" spans="1:49" ht="29.45" customHeight="1" x14ac:dyDescent="0.25">
      <c r="A72" s="239"/>
      <c r="B72" s="243"/>
      <c r="C72" s="68" t="s">
        <v>25</v>
      </c>
      <c r="D72" s="162">
        <f t="shared" ref="D72:T72" si="42">SUM(D74,D76)</f>
        <v>0</v>
      </c>
      <c r="E72" s="162">
        <f t="shared" si="42"/>
        <v>0</v>
      </c>
      <c r="F72" s="162">
        <f t="shared" si="42"/>
        <v>0</v>
      </c>
      <c r="G72" s="162">
        <f t="shared" si="42"/>
        <v>0</v>
      </c>
      <c r="H72" s="162">
        <f t="shared" si="42"/>
        <v>0</v>
      </c>
      <c r="I72" s="162">
        <f t="shared" si="42"/>
        <v>0</v>
      </c>
      <c r="J72" s="162">
        <f t="shared" si="42"/>
        <v>0</v>
      </c>
      <c r="K72" s="162">
        <f t="shared" si="42"/>
        <v>0</v>
      </c>
      <c r="L72" s="162">
        <f t="shared" si="42"/>
        <v>0</v>
      </c>
      <c r="M72" s="162">
        <f t="shared" si="42"/>
        <v>0</v>
      </c>
      <c r="N72" s="162">
        <f t="shared" si="42"/>
        <v>0</v>
      </c>
      <c r="O72" s="162">
        <f t="shared" si="42"/>
        <v>0</v>
      </c>
      <c r="P72" s="162">
        <f t="shared" si="42"/>
        <v>0</v>
      </c>
      <c r="Q72" s="162">
        <f t="shared" si="42"/>
        <v>0</v>
      </c>
      <c r="R72" s="162">
        <f t="shared" si="42"/>
        <v>0</v>
      </c>
      <c r="S72" s="162">
        <f t="shared" si="42"/>
        <v>0</v>
      </c>
      <c r="T72" s="78">
        <f t="shared" si="42"/>
        <v>0</v>
      </c>
      <c r="U72" s="21">
        <f t="shared" si="40"/>
        <v>0</v>
      </c>
      <c r="V72" s="22"/>
      <c r="W72" s="53"/>
      <c r="X72" s="32">
        <f t="shared" ref="X72:AU72" si="43">SUM(X74,X76)</f>
        <v>0</v>
      </c>
      <c r="Y72" s="32">
        <f t="shared" si="43"/>
        <v>0</v>
      </c>
      <c r="Z72" s="37">
        <f t="shared" si="43"/>
        <v>0</v>
      </c>
      <c r="AA72" s="37">
        <f t="shared" si="43"/>
        <v>0</v>
      </c>
      <c r="AB72" s="162">
        <f t="shared" si="43"/>
        <v>0</v>
      </c>
      <c r="AC72" s="37">
        <f t="shared" si="43"/>
        <v>0</v>
      </c>
      <c r="AD72" s="37">
        <f t="shared" si="43"/>
        <v>0</v>
      </c>
      <c r="AE72" s="37">
        <f t="shared" si="43"/>
        <v>0</v>
      </c>
      <c r="AF72" s="37">
        <f t="shared" si="43"/>
        <v>0</v>
      </c>
      <c r="AG72" s="46">
        <f t="shared" si="43"/>
        <v>0</v>
      </c>
      <c r="AH72" s="37">
        <f t="shared" si="43"/>
        <v>0</v>
      </c>
      <c r="AI72" s="37">
        <f t="shared" si="43"/>
        <v>0</v>
      </c>
      <c r="AJ72" s="37">
        <f t="shared" si="43"/>
        <v>0</v>
      </c>
      <c r="AK72" s="37">
        <f t="shared" si="43"/>
        <v>0</v>
      </c>
      <c r="AL72" s="37">
        <f t="shared" si="43"/>
        <v>0</v>
      </c>
      <c r="AM72" s="37">
        <f t="shared" si="43"/>
        <v>0</v>
      </c>
      <c r="AN72" s="37">
        <f t="shared" si="43"/>
        <v>0</v>
      </c>
      <c r="AO72" s="37">
        <f t="shared" si="43"/>
        <v>0</v>
      </c>
      <c r="AP72" s="37">
        <f t="shared" si="43"/>
        <v>0</v>
      </c>
      <c r="AQ72" s="37">
        <f t="shared" si="43"/>
        <v>0</v>
      </c>
      <c r="AR72" s="37">
        <f t="shared" si="43"/>
        <v>0</v>
      </c>
      <c r="AS72" s="37">
        <f t="shared" si="43"/>
        <v>0</v>
      </c>
      <c r="AT72" s="37">
        <f t="shared" si="43"/>
        <v>0</v>
      </c>
      <c r="AU72" s="8">
        <f t="shared" si="43"/>
        <v>0</v>
      </c>
      <c r="AV72" s="13">
        <f t="shared" si="29"/>
        <v>0</v>
      </c>
      <c r="AW72" s="61">
        <f>SUM(U72,AV72)</f>
        <v>0</v>
      </c>
    </row>
    <row r="73" spans="1:49" x14ac:dyDescent="0.25">
      <c r="A73" s="244" t="s">
        <v>51</v>
      </c>
      <c r="B73" s="237" t="s">
        <v>155</v>
      </c>
      <c r="C73" s="122" t="s">
        <v>19</v>
      </c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76"/>
      <c r="U73" s="21">
        <f t="shared" si="40"/>
        <v>0</v>
      </c>
      <c r="V73" s="22"/>
      <c r="W73" s="53"/>
      <c r="X73" s="130"/>
      <c r="Y73" s="130"/>
      <c r="Z73" s="130"/>
      <c r="AA73" s="130"/>
      <c r="AB73" s="12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7"/>
      <c r="AV73" s="21">
        <f t="shared" si="29"/>
        <v>0</v>
      </c>
      <c r="AW73" s="62">
        <f>SUM(U73,AV73)</f>
        <v>0</v>
      </c>
    </row>
    <row r="74" spans="1:49" x14ac:dyDescent="0.25">
      <c r="A74" s="244"/>
      <c r="B74" s="238"/>
      <c r="C74" s="122" t="s">
        <v>25</v>
      </c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76"/>
      <c r="U74" s="21">
        <f t="shared" si="40"/>
        <v>0</v>
      </c>
      <c r="V74" s="22"/>
      <c r="W74" s="53"/>
      <c r="X74" s="130"/>
      <c r="Y74" s="130"/>
      <c r="Z74" s="130"/>
      <c r="AA74" s="130"/>
      <c r="AB74" s="130"/>
      <c r="AC74" s="130"/>
      <c r="AD74" s="130"/>
      <c r="AE74" s="130"/>
      <c r="AF74" s="130"/>
      <c r="AG74" s="16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7"/>
      <c r="AV74" s="21">
        <f t="shared" si="29"/>
        <v>0</v>
      </c>
      <c r="AW74" s="62">
        <f>SUM(U74,,AV74)</f>
        <v>0</v>
      </c>
    </row>
    <row r="75" spans="1:49" x14ac:dyDescent="0.25">
      <c r="A75" s="244" t="s">
        <v>87</v>
      </c>
      <c r="B75" s="237" t="s">
        <v>156</v>
      </c>
      <c r="C75" s="122" t="s">
        <v>19</v>
      </c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76"/>
      <c r="U75" s="21">
        <f t="shared" si="40"/>
        <v>0</v>
      </c>
      <c r="V75" s="22"/>
      <c r="W75" s="53"/>
      <c r="X75" s="130"/>
      <c r="Y75" s="130"/>
      <c r="Z75" s="130"/>
      <c r="AA75" s="130"/>
      <c r="AB75" s="130"/>
      <c r="AC75" s="130"/>
      <c r="AD75" s="130"/>
      <c r="AE75" s="130"/>
      <c r="AF75" s="130"/>
      <c r="AG75" s="16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7"/>
      <c r="AV75" s="21">
        <f>SUM(W75:AU75)</f>
        <v>0</v>
      </c>
      <c r="AW75" s="62">
        <f>SUM(U75,AV75)</f>
        <v>0</v>
      </c>
    </row>
    <row r="76" spans="1:49" x14ac:dyDescent="0.25">
      <c r="A76" s="244"/>
      <c r="B76" s="238"/>
      <c r="C76" s="122" t="s">
        <v>25</v>
      </c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76"/>
      <c r="U76" s="21">
        <f t="shared" si="40"/>
        <v>0</v>
      </c>
      <c r="V76" s="22"/>
      <c r="W76" s="53"/>
      <c r="X76" s="130"/>
      <c r="Y76" s="130"/>
      <c r="Z76" s="130"/>
      <c r="AA76" s="130"/>
      <c r="AB76" s="130"/>
      <c r="AC76" s="130"/>
      <c r="AD76" s="130"/>
      <c r="AE76" s="130"/>
      <c r="AF76" s="130"/>
      <c r="AG76" s="16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7"/>
      <c r="AV76" s="21">
        <f>SUM(W76:AU76)</f>
        <v>0</v>
      </c>
      <c r="AW76" s="62">
        <f>SUM(U76,AV76)</f>
        <v>0</v>
      </c>
    </row>
    <row r="77" spans="1:49" ht="21" x14ac:dyDescent="0.25">
      <c r="A77" s="119" t="s">
        <v>52</v>
      </c>
      <c r="B77" s="101" t="s">
        <v>109</v>
      </c>
      <c r="C77" s="122" t="s">
        <v>19</v>
      </c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76"/>
      <c r="U77" s="21">
        <f t="shared" si="40"/>
        <v>0</v>
      </c>
      <c r="V77" s="22"/>
      <c r="W77" s="53"/>
      <c r="X77" s="130"/>
      <c r="Y77" s="130"/>
      <c r="Z77" s="130"/>
      <c r="AA77" s="130"/>
      <c r="AB77" s="130"/>
      <c r="AC77" s="130"/>
      <c r="AD77" s="130"/>
      <c r="AE77" s="130"/>
      <c r="AF77" s="130"/>
      <c r="AG77" s="16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7"/>
      <c r="AV77" s="21">
        <f t="shared" si="29"/>
        <v>0</v>
      </c>
      <c r="AW77" s="62">
        <f t="shared" ref="AW77:AW87" si="44">SUM(U77,AV77)</f>
        <v>0</v>
      </c>
    </row>
    <row r="78" spans="1:49" ht="21" x14ac:dyDescent="0.25">
      <c r="A78" s="118" t="s">
        <v>53</v>
      </c>
      <c r="B78" s="123" t="s">
        <v>110</v>
      </c>
      <c r="C78" s="122" t="s">
        <v>19</v>
      </c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76"/>
      <c r="U78" s="21">
        <f t="shared" si="40"/>
        <v>0</v>
      </c>
      <c r="V78" s="22"/>
      <c r="W78" s="53"/>
      <c r="X78" s="130"/>
      <c r="Y78" s="130"/>
      <c r="Z78" s="130"/>
      <c r="AA78" s="130"/>
      <c r="AB78" s="130"/>
      <c r="AC78" s="130"/>
      <c r="AD78" s="130"/>
      <c r="AE78" s="130"/>
      <c r="AF78" s="130"/>
      <c r="AG78" s="16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7"/>
      <c r="AV78" s="21">
        <f t="shared" si="29"/>
        <v>0</v>
      </c>
      <c r="AW78" s="62">
        <f t="shared" si="44"/>
        <v>0</v>
      </c>
    </row>
    <row r="79" spans="1:49" x14ac:dyDescent="0.25">
      <c r="A79" s="115" t="s">
        <v>122</v>
      </c>
      <c r="B79" s="161" t="s">
        <v>150</v>
      </c>
      <c r="C79" s="155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76"/>
      <c r="U79" s="21">
        <f>SUM(D79:T79)</f>
        <v>0</v>
      </c>
      <c r="V79" s="22"/>
      <c r="W79" s="53"/>
      <c r="X79" s="156"/>
      <c r="Y79" s="156"/>
      <c r="Z79" s="156"/>
      <c r="AA79" s="156"/>
      <c r="AB79" s="130"/>
      <c r="AC79" s="156"/>
      <c r="AD79" s="156"/>
      <c r="AE79" s="156"/>
      <c r="AF79" s="156"/>
      <c r="AG79" s="1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6"/>
      <c r="AU79" s="17"/>
      <c r="AV79" s="21">
        <f>SUM(W79:AU79)</f>
        <v>0</v>
      </c>
      <c r="AW79" s="62">
        <f>SUM(U79,AV79)</f>
        <v>0</v>
      </c>
    </row>
    <row r="80" spans="1:49" x14ac:dyDescent="0.25">
      <c r="A80" s="240" t="s">
        <v>54</v>
      </c>
      <c r="B80" s="235" t="s">
        <v>157</v>
      </c>
      <c r="C80" s="45" t="s">
        <v>19</v>
      </c>
      <c r="D80" s="37">
        <f t="shared" ref="D80:T80" si="45">SUM(D82,D84,D86,D87,D88)</f>
        <v>0</v>
      </c>
      <c r="E80" s="37">
        <f t="shared" si="45"/>
        <v>0</v>
      </c>
      <c r="F80" s="37">
        <f t="shared" si="45"/>
        <v>0</v>
      </c>
      <c r="G80" s="37">
        <f t="shared" si="45"/>
        <v>0</v>
      </c>
      <c r="H80" s="37">
        <f t="shared" si="45"/>
        <v>0</v>
      </c>
      <c r="I80" s="37">
        <f t="shared" si="45"/>
        <v>0</v>
      </c>
      <c r="J80" s="37">
        <f t="shared" si="45"/>
        <v>0</v>
      </c>
      <c r="K80" s="37">
        <f t="shared" si="45"/>
        <v>0</v>
      </c>
      <c r="L80" s="37">
        <f t="shared" si="45"/>
        <v>0</v>
      </c>
      <c r="M80" s="37">
        <f t="shared" si="45"/>
        <v>0</v>
      </c>
      <c r="N80" s="37">
        <f t="shared" si="45"/>
        <v>0</v>
      </c>
      <c r="O80" s="37">
        <f t="shared" si="45"/>
        <v>0</v>
      </c>
      <c r="P80" s="37">
        <f t="shared" si="45"/>
        <v>0</v>
      </c>
      <c r="Q80" s="37">
        <f t="shared" si="45"/>
        <v>0</v>
      </c>
      <c r="R80" s="37">
        <f t="shared" si="45"/>
        <v>0</v>
      </c>
      <c r="S80" s="37">
        <f t="shared" si="45"/>
        <v>0</v>
      </c>
      <c r="T80" s="78">
        <f t="shared" si="45"/>
        <v>0</v>
      </c>
      <c r="U80" s="21">
        <f t="shared" ref="U80:U97" si="46">SUM(D80:T80)</f>
        <v>0</v>
      </c>
      <c r="V80" s="22"/>
      <c r="W80" s="53"/>
      <c r="X80" s="37">
        <f t="shared" ref="X80:AU80" si="47">SUM(X82,X84,X86,X87,X88)</f>
        <v>0</v>
      </c>
      <c r="Y80" s="37">
        <f t="shared" si="47"/>
        <v>0</v>
      </c>
      <c r="Z80" s="37">
        <f t="shared" si="47"/>
        <v>0</v>
      </c>
      <c r="AA80" s="37">
        <f t="shared" si="47"/>
        <v>0</v>
      </c>
      <c r="AB80" s="37">
        <f t="shared" si="47"/>
        <v>0</v>
      </c>
      <c r="AC80" s="37">
        <f t="shared" si="47"/>
        <v>0</v>
      </c>
      <c r="AD80" s="37">
        <f t="shared" si="47"/>
        <v>0</v>
      </c>
      <c r="AE80" s="37">
        <f t="shared" si="47"/>
        <v>0</v>
      </c>
      <c r="AF80" s="37">
        <f t="shared" si="47"/>
        <v>0</v>
      </c>
      <c r="AG80" s="46">
        <f t="shared" si="47"/>
        <v>0</v>
      </c>
      <c r="AH80" s="37">
        <f t="shared" si="47"/>
        <v>0</v>
      </c>
      <c r="AI80" s="37">
        <f t="shared" si="47"/>
        <v>0</v>
      </c>
      <c r="AJ80" s="37">
        <f t="shared" si="47"/>
        <v>0</v>
      </c>
      <c r="AK80" s="37">
        <f t="shared" si="47"/>
        <v>0</v>
      </c>
      <c r="AL80" s="37">
        <f t="shared" si="47"/>
        <v>0</v>
      </c>
      <c r="AM80" s="37">
        <f t="shared" si="47"/>
        <v>0</v>
      </c>
      <c r="AN80" s="37">
        <f t="shared" si="47"/>
        <v>0</v>
      </c>
      <c r="AO80" s="37">
        <f t="shared" si="47"/>
        <v>0</v>
      </c>
      <c r="AP80" s="37">
        <f t="shared" si="47"/>
        <v>0</v>
      </c>
      <c r="AQ80" s="37">
        <f t="shared" si="47"/>
        <v>0</v>
      </c>
      <c r="AR80" s="37">
        <f t="shared" si="47"/>
        <v>0</v>
      </c>
      <c r="AS80" s="37">
        <f t="shared" si="47"/>
        <v>0</v>
      </c>
      <c r="AT80" s="37">
        <f t="shared" si="47"/>
        <v>0</v>
      </c>
      <c r="AU80" s="8">
        <f t="shared" si="47"/>
        <v>0</v>
      </c>
      <c r="AV80" s="21">
        <f t="shared" si="29"/>
        <v>0</v>
      </c>
      <c r="AW80" s="62">
        <f t="shared" si="44"/>
        <v>0</v>
      </c>
    </row>
    <row r="81" spans="1:49" x14ac:dyDescent="0.25">
      <c r="A81" s="241"/>
      <c r="B81" s="236"/>
      <c r="C81" s="45" t="s">
        <v>25</v>
      </c>
      <c r="D81" s="37">
        <f t="shared" ref="D81:T81" si="48">SUM(D83,D85)</f>
        <v>0</v>
      </c>
      <c r="E81" s="37">
        <f t="shared" si="48"/>
        <v>0</v>
      </c>
      <c r="F81" s="37">
        <f t="shared" si="48"/>
        <v>0</v>
      </c>
      <c r="G81" s="37">
        <f t="shared" si="48"/>
        <v>0</v>
      </c>
      <c r="H81" s="37">
        <f t="shared" si="48"/>
        <v>0</v>
      </c>
      <c r="I81" s="37">
        <f t="shared" si="48"/>
        <v>0</v>
      </c>
      <c r="J81" s="37">
        <f t="shared" si="48"/>
        <v>0</v>
      </c>
      <c r="K81" s="37">
        <f t="shared" si="48"/>
        <v>0</v>
      </c>
      <c r="L81" s="37">
        <f t="shared" si="48"/>
        <v>0</v>
      </c>
      <c r="M81" s="37">
        <f t="shared" si="48"/>
        <v>0</v>
      </c>
      <c r="N81" s="37">
        <f t="shared" si="48"/>
        <v>0</v>
      </c>
      <c r="O81" s="37">
        <f t="shared" si="48"/>
        <v>0</v>
      </c>
      <c r="P81" s="37">
        <f t="shared" si="48"/>
        <v>0</v>
      </c>
      <c r="Q81" s="37">
        <f t="shared" si="48"/>
        <v>0</v>
      </c>
      <c r="R81" s="37">
        <f t="shared" si="48"/>
        <v>0</v>
      </c>
      <c r="S81" s="37">
        <f t="shared" si="48"/>
        <v>0</v>
      </c>
      <c r="T81" s="78">
        <f t="shared" si="48"/>
        <v>0</v>
      </c>
      <c r="U81" s="21">
        <f t="shared" si="46"/>
        <v>0</v>
      </c>
      <c r="V81" s="22"/>
      <c r="W81" s="53"/>
      <c r="X81" s="37">
        <f t="shared" ref="X81:AU81" si="49">SUM(X83,X85)</f>
        <v>0</v>
      </c>
      <c r="Y81" s="37">
        <f t="shared" si="49"/>
        <v>0</v>
      </c>
      <c r="Z81" s="37">
        <f t="shared" si="49"/>
        <v>0</v>
      </c>
      <c r="AA81" s="37">
        <f t="shared" si="49"/>
        <v>0</v>
      </c>
      <c r="AB81" s="37">
        <f t="shared" si="49"/>
        <v>0</v>
      </c>
      <c r="AC81" s="37">
        <f t="shared" si="49"/>
        <v>0</v>
      </c>
      <c r="AD81" s="37">
        <f t="shared" si="49"/>
        <v>0</v>
      </c>
      <c r="AE81" s="58">
        <f t="shared" si="49"/>
        <v>0</v>
      </c>
      <c r="AF81" s="59">
        <f t="shared" si="49"/>
        <v>0</v>
      </c>
      <c r="AG81" s="60">
        <f t="shared" si="49"/>
        <v>0</v>
      </c>
      <c r="AH81" s="59">
        <f t="shared" si="49"/>
        <v>0</v>
      </c>
      <c r="AI81" s="59">
        <f t="shared" si="49"/>
        <v>0</v>
      </c>
      <c r="AJ81" s="59">
        <f t="shared" si="49"/>
        <v>0</v>
      </c>
      <c r="AK81" s="59">
        <f t="shared" si="49"/>
        <v>0</v>
      </c>
      <c r="AL81" s="59">
        <f t="shared" si="49"/>
        <v>0</v>
      </c>
      <c r="AM81" s="37">
        <f t="shared" si="49"/>
        <v>0</v>
      </c>
      <c r="AN81" s="37">
        <f t="shared" si="49"/>
        <v>0</v>
      </c>
      <c r="AO81" s="37">
        <f t="shared" si="49"/>
        <v>0</v>
      </c>
      <c r="AP81" s="37">
        <f t="shared" si="49"/>
        <v>0</v>
      </c>
      <c r="AQ81" s="37">
        <f t="shared" si="49"/>
        <v>0</v>
      </c>
      <c r="AR81" s="37">
        <f t="shared" si="49"/>
        <v>0</v>
      </c>
      <c r="AS81" s="37">
        <f t="shared" si="49"/>
        <v>0</v>
      </c>
      <c r="AT81" s="37">
        <f t="shared" si="49"/>
        <v>0</v>
      </c>
      <c r="AU81" s="8">
        <f t="shared" si="49"/>
        <v>0</v>
      </c>
      <c r="AV81" s="21">
        <f t="shared" si="29"/>
        <v>0</v>
      </c>
      <c r="AW81" s="62">
        <f t="shared" si="44"/>
        <v>0</v>
      </c>
    </row>
    <row r="82" spans="1:49" x14ac:dyDescent="0.25">
      <c r="A82" s="221" t="s">
        <v>55</v>
      </c>
      <c r="B82" s="245" t="s">
        <v>158</v>
      </c>
      <c r="C82" s="69" t="s">
        <v>19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96"/>
      <c r="U82" s="21">
        <f t="shared" si="46"/>
        <v>0</v>
      </c>
      <c r="V82" s="22"/>
      <c r="W82" s="53"/>
      <c r="X82" s="12"/>
      <c r="Y82" s="12"/>
      <c r="Z82" s="12"/>
      <c r="AA82" s="12"/>
      <c r="AB82" s="12"/>
      <c r="AC82" s="12"/>
      <c r="AD82" s="12"/>
      <c r="AE82" s="94"/>
      <c r="AF82" s="95"/>
      <c r="AG82" s="102"/>
      <c r="AH82" s="95"/>
      <c r="AI82" s="95"/>
      <c r="AJ82" s="95"/>
      <c r="AK82" s="95"/>
      <c r="AL82" s="95"/>
      <c r="AM82" s="12"/>
      <c r="AN82" s="12"/>
      <c r="AO82" s="12"/>
      <c r="AP82" s="12"/>
      <c r="AQ82" s="12"/>
      <c r="AR82" s="12"/>
      <c r="AS82" s="12"/>
      <c r="AT82" s="12"/>
      <c r="AU82" s="17"/>
      <c r="AV82" s="21">
        <f>SUM(W82:AU82)</f>
        <v>0</v>
      </c>
      <c r="AW82" s="62">
        <f>SUM(U82,AV82)</f>
        <v>0</v>
      </c>
    </row>
    <row r="83" spans="1:49" x14ac:dyDescent="0.25">
      <c r="A83" s="222"/>
      <c r="B83" s="246"/>
      <c r="C83" s="124" t="s">
        <v>25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96"/>
      <c r="U83" s="21">
        <f t="shared" si="46"/>
        <v>0</v>
      </c>
      <c r="V83" s="22"/>
      <c r="W83" s="53"/>
      <c r="X83" s="12"/>
      <c r="Y83" s="12"/>
      <c r="Z83" s="12"/>
      <c r="AA83" s="12"/>
      <c r="AB83" s="12"/>
      <c r="AC83" s="12"/>
      <c r="AD83" s="12"/>
      <c r="AE83" s="94"/>
      <c r="AF83" s="95"/>
      <c r="AG83" s="102"/>
      <c r="AH83" s="95"/>
      <c r="AI83" s="95"/>
      <c r="AJ83" s="95"/>
      <c r="AK83" s="95"/>
      <c r="AL83" s="95"/>
      <c r="AM83" s="12"/>
      <c r="AN83" s="12"/>
      <c r="AO83" s="12"/>
      <c r="AP83" s="12"/>
      <c r="AQ83" s="12"/>
      <c r="AR83" s="12"/>
      <c r="AS83" s="12"/>
      <c r="AT83" s="12"/>
      <c r="AU83" s="17"/>
      <c r="AV83" s="21">
        <f>SUM(W83:AU83)</f>
        <v>0</v>
      </c>
      <c r="AW83" s="62">
        <f>SUM(U83,AV83)</f>
        <v>0</v>
      </c>
    </row>
    <row r="84" spans="1:49" ht="21.75" customHeight="1" x14ac:dyDescent="0.25">
      <c r="A84" s="221" t="s">
        <v>159</v>
      </c>
      <c r="B84" s="237" t="s">
        <v>160</v>
      </c>
      <c r="C84" s="122" t="s">
        <v>19</v>
      </c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76"/>
      <c r="U84" s="21">
        <f t="shared" si="46"/>
        <v>0</v>
      </c>
      <c r="V84" s="22"/>
      <c r="W84" s="53"/>
      <c r="X84" s="130"/>
      <c r="Y84" s="130"/>
      <c r="Z84" s="130"/>
      <c r="AA84" s="130"/>
      <c r="AB84" s="12"/>
      <c r="AC84" s="130"/>
      <c r="AD84" s="130"/>
      <c r="AE84" s="130"/>
      <c r="AF84" s="130"/>
      <c r="AG84" s="16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7"/>
      <c r="AV84" s="21">
        <f t="shared" si="29"/>
        <v>0</v>
      </c>
      <c r="AW84" s="62">
        <f t="shared" si="44"/>
        <v>0</v>
      </c>
    </row>
    <row r="85" spans="1:49" x14ac:dyDescent="0.25">
      <c r="A85" s="222"/>
      <c r="B85" s="238"/>
      <c r="C85" s="122" t="s">
        <v>25</v>
      </c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76"/>
      <c r="U85" s="21">
        <f t="shared" si="46"/>
        <v>0</v>
      </c>
      <c r="V85" s="22"/>
      <c r="W85" s="53"/>
      <c r="X85" s="130"/>
      <c r="Y85" s="130"/>
      <c r="Z85" s="130"/>
      <c r="AA85" s="130"/>
      <c r="AB85" s="130"/>
      <c r="AC85" s="130"/>
      <c r="AD85" s="130"/>
      <c r="AE85" s="130"/>
      <c r="AF85" s="130"/>
      <c r="AG85" s="16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7"/>
      <c r="AV85" s="21">
        <f t="shared" si="29"/>
        <v>0</v>
      </c>
      <c r="AW85" s="62">
        <f t="shared" si="44"/>
        <v>0</v>
      </c>
    </row>
    <row r="86" spans="1:49" ht="21" x14ac:dyDescent="0.25">
      <c r="A86" s="154" t="s">
        <v>56</v>
      </c>
      <c r="B86" s="101" t="s">
        <v>109</v>
      </c>
      <c r="C86" s="122" t="s">
        <v>19</v>
      </c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76"/>
      <c r="U86" s="21">
        <f t="shared" si="46"/>
        <v>0</v>
      </c>
      <c r="V86" s="22"/>
      <c r="W86" s="53"/>
      <c r="X86" s="130"/>
      <c r="Y86" s="130"/>
      <c r="Z86" s="130"/>
      <c r="AA86" s="130"/>
      <c r="AB86" s="130"/>
      <c r="AC86" s="130"/>
      <c r="AD86" s="130"/>
      <c r="AE86" s="41"/>
      <c r="AF86" s="40"/>
      <c r="AG86" s="47"/>
      <c r="AH86" s="40"/>
      <c r="AI86" s="40"/>
      <c r="AJ86" s="40"/>
      <c r="AK86" s="40"/>
      <c r="AL86" s="40"/>
      <c r="AM86" s="40"/>
      <c r="AN86" s="130"/>
      <c r="AO86" s="130"/>
      <c r="AP86" s="130"/>
      <c r="AQ86" s="130"/>
      <c r="AR86" s="130"/>
      <c r="AS86" s="130"/>
      <c r="AT86" s="17"/>
      <c r="AU86" s="17"/>
      <c r="AV86" s="21">
        <f t="shared" si="29"/>
        <v>0</v>
      </c>
      <c r="AW86" s="62">
        <f t="shared" si="44"/>
        <v>0</v>
      </c>
    </row>
    <row r="87" spans="1:49" ht="21" x14ac:dyDescent="0.25">
      <c r="A87" s="155" t="s">
        <v>57</v>
      </c>
      <c r="B87" s="153" t="s">
        <v>110</v>
      </c>
      <c r="C87" s="122" t="s">
        <v>19</v>
      </c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76"/>
      <c r="U87" s="21">
        <f t="shared" si="46"/>
        <v>0</v>
      </c>
      <c r="V87" s="22"/>
      <c r="W87" s="53"/>
      <c r="X87" s="130"/>
      <c r="Y87" s="130"/>
      <c r="Z87" s="130"/>
      <c r="AA87" s="130"/>
      <c r="AB87" s="130"/>
      <c r="AC87" s="130"/>
      <c r="AD87" s="130"/>
      <c r="AE87" s="130"/>
      <c r="AF87" s="130"/>
      <c r="AG87" s="16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7"/>
      <c r="AV87" s="21">
        <f t="shared" si="29"/>
        <v>0</v>
      </c>
      <c r="AW87" s="62">
        <f t="shared" si="44"/>
        <v>0</v>
      </c>
    </row>
    <row r="88" spans="1:49" ht="15.75" thickBot="1" x14ac:dyDescent="0.3">
      <c r="A88" s="115" t="s">
        <v>123</v>
      </c>
      <c r="B88" s="161" t="s">
        <v>150</v>
      </c>
      <c r="C88" s="122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76"/>
      <c r="U88" s="21">
        <f t="shared" si="46"/>
        <v>0</v>
      </c>
      <c r="V88" s="22"/>
      <c r="W88" s="53"/>
      <c r="X88" s="130"/>
      <c r="Y88" s="130"/>
      <c r="Z88" s="130"/>
      <c r="AA88" s="130"/>
      <c r="AB88" s="130"/>
      <c r="AC88" s="130"/>
      <c r="AD88" s="130"/>
      <c r="AE88" s="130"/>
      <c r="AF88" s="130"/>
      <c r="AG88" s="16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7"/>
      <c r="AV88" s="21">
        <f t="shared" ref="AV88:AV100" si="50">SUM(W88:AU88)</f>
        <v>0</v>
      </c>
      <c r="AW88" s="62">
        <f t="shared" ref="AW88:AW100" si="51">SUM(U88,AV88)</f>
        <v>0</v>
      </c>
    </row>
    <row r="89" spans="1:49" x14ac:dyDescent="0.25">
      <c r="A89" s="240" t="s">
        <v>163</v>
      </c>
      <c r="B89" s="230" t="s">
        <v>161</v>
      </c>
      <c r="C89" s="163" t="s">
        <v>19</v>
      </c>
      <c r="D89" s="37">
        <f t="shared" ref="D89:T89" si="52">SUM(D91,D93,D95,D96,D97)</f>
        <v>0</v>
      </c>
      <c r="E89" s="37">
        <f t="shared" si="52"/>
        <v>0</v>
      </c>
      <c r="F89" s="37">
        <f t="shared" si="52"/>
        <v>0</v>
      </c>
      <c r="G89" s="37">
        <f t="shared" si="52"/>
        <v>0</v>
      </c>
      <c r="H89" s="37">
        <f t="shared" si="52"/>
        <v>0</v>
      </c>
      <c r="I89" s="37">
        <f t="shared" si="52"/>
        <v>0</v>
      </c>
      <c r="J89" s="37">
        <f t="shared" si="52"/>
        <v>0</v>
      </c>
      <c r="K89" s="37">
        <f t="shared" si="52"/>
        <v>0</v>
      </c>
      <c r="L89" s="37">
        <f t="shared" si="52"/>
        <v>0</v>
      </c>
      <c r="M89" s="37">
        <f t="shared" si="52"/>
        <v>0</v>
      </c>
      <c r="N89" s="37">
        <f t="shared" si="52"/>
        <v>0</v>
      </c>
      <c r="O89" s="37">
        <f t="shared" si="52"/>
        <v>0</v>
      </c>
      <c r="P89" s="37">
        <f t="shared" si="52"/>
        <v>0</v>
      </c>
      <c r="Q89" s="37">
        <f t="shared" si="52"/>
        <v>0</v>
      </c>
      <c r="R89" s="37">
        <f t="shared" si="52"/>
        <v>0</v>
      </c>
      <c r="S89" s="37">
        <f t="shared" si="52"/>
        <v>0</v>
      </c>
      <c r="T89" s="78">
        <f t="shared" si="52"/>
        <v>0</v>
      </c>
      <c r="U89" s="21">
        <f t="shared" ref="U89:U96" si="53">SUM(D89:T89)</f>
        <v>0</v>
      </c>
      <c r="V89" s="22"/>
      <c r="W89" s="53"/>
      <c r="X89" s="37">
        <f t="shared" ref="X89:AU89" si="54">SUM(X91,X93,X95,X96,X97)</f>
        <v>0</v>
      </c>
      <c r="Y89" s="37">
        <f t="shared" si="54"/>
        <v>0</v>
      </c>
      <c r="Z89" s="37">
        <f t="shared" si="54"/>
        <v>0</v>
      </c>
      <c r="AA89" s="37">
        <f t="shared" si="54"/>
        <v>0</v>
      </c>
      <c r="AB89" s="37">
        <f t="shared" si="54"/>
        <v>0</v>
      </c>
      <c r="AC89" s="37">
        <f t="shared" si="54"/>
        <v>0</v>
      </c>
      <c r="AD89" s="37">
        <f t="shared" si="54"/>
        <v>0</v>
      </c>
      <c r="AE89" s="37">
        <f t="shared" si="54"/>
        <v>0</v>
      </c>
      <c r="AF89" s="37">
        <f t="shared" si="54"/>
        <v>0</v>
      </c>
      <c r="AG89" s="46">
        <f t="shared" si="54"/>
        <v>0</v>
      </c>
      <c r="AH89" s="37">
        <f t="shared" si="54"/>
        <v>0</v>
      </c>
      <c r="AI89" s="37">
        <f t="shared" si="54"/>
        <v>0</v>
      </c>
      <c r="AJ89" s="37">
        <f t="shared" si="54"/>
        <v>0</v>
      </c>
      <c r="AK89" s="37">
        <f t="shared" si="54"/>
        <v>0</v>
      </c>
      <c r="AL89" s="37">
        <f t="shared" si="54"/>
        <v>0</v>
      </c>
      <c r="AM89" s="37">
        <f t="shared" si="54"/>
        <v>0</v>
      </c>
      <c r="AN89" s="37">
        <f t="shared" si="54"/>
        <v>0</v>
      </c>
      <c r="AO89" s="37">
        <f t="shared" si="54"/>
        <v>0</v>
      </c>
      <c r="AP89" s="37">
        <f t="shared" si="54"/>
        <v>0</v>
      </c>
      <c r="AQ89" s="37">
        <f t="shared" si="54"/>
        <v>0</v>
      </c>
      <c r="AR89" s="37">
        <f t="shared" si="54"/>
        <v>0</v>
      </c>
      <c r="AS89" s="37">
        <f t="shared" si="54"/>
        <v>0</v>
      </c>
      <c r="AT89" s="37">
        <f t="shared" si="54"/>
        <v>0</v>
      </c>
      <c r="AU89" s="8">
        <f t="shared" si="54"/>
        <v>0</v>
      </c>
      <c r="AV89" s="21">
        <f t="shared" si="50"/>
        <v>0</v>
      </c>
      <c r="AW89" s="62">
        <f t="shared" si="51"/>
        <v>0</v>
      </c>
    </row>
    <row r="90" spans="1:49" x14ac:dyDescent="0.25">
      <c r="A90" s="241"/>
      <c r="B90" s="231"/>
      <c r="C90" s="163" t="s">
        <v>25</v>
      </c>
      <c r="D90" s="37">
        <f t="shared" ref="D90:T90" si="55">SUM(D92,D94)</f>
        <v>0</v>
      </c>
      <c r="E90" s="37">
        <f t="shared" si="55"/>
        <v>0</v>
      </c>
      <c r="F90" s="37">
        <f t="shared" si="55"/>
        <v>0</v>
      </c>
      <c r="G90" s="37">
        <f t="shared" si="55"/>
        <v>0</v>
      </c>
      <c r="H90" s="37">
        <f t="shared" si="55"/>
        <v>0</v>
      </c>
      <c r="I90" s="37">
        <f t="shared" si="55"/>
        <v>0</v>
      </c>
      <c r="J90" s="37">
        <f t="shared" si="55"/>
        <v>0</v>
      </c>
      <c r="K90" s="37">
        <f t="shared" si="55"/>
        <v>0</v>
      </c>
      <c r="L90" s="37">
        <f t="shared" si="55"/>
        <v>0</v>
      </c>
      <c r="M90" s="37">
        <f t="shared" si="55"/>
        <v>0</v>
      </c>
      <c r="N90" s="37">
        <f t="shared" si="55"/>
        <v>0</v>
      </c>
      <c r="O90" s="37">
        <f t="shared" si="55"/>
        <v>0</v>
      </c>
      <c r="P90" s="37">
        <f t="shared" si="55"/>
        <v>0</v>
      </c>
      <c r="Q90" s="37">
        <f t="shared" si="55"/>
        <v>0</v>
      </c>
      <c r="R90" s="37">
        <f t="shared" si="55"/>
        <v>0</v>
      </c>
      <c r="S90" s="37">
        <f t="shared" si="55"/>
        <v>0</v>
      </c>
      <c r="T90" s="78">
        <f t="shared" si="55"/>
        <v>0</v>
      </c>
      <c r="U90" s="21">
        <f t="shared" si="53"/>
        <v>0</v>
      </c>
      <c r="V90" s="22"/>
      <c r="W90" s="53"/>
      <c r="X90" s="37">
        <f t="shared" ref="X90:AU90" si="56">SUM(X92,X94)</f>
        <v>0</v>
      </c>
      <c r="Y90" s="37">
        <f t="shared" si="56"/>
        <v>0</v>
      </c>
      <c r="Z90" s="37">
        <f t="shared" si="56"/>
        <v>0</v>
      </c>
      <c r="AA90" s="37">
        <f t="shared" si="56"/>
        <v>0</v>
      </c>
      <c r="AB90" s="37">
        <f t="shared" si="56"/>
        <v>0</v>
      </c>
      <c r="AC90" s="37">
        <f t="shared" si="56"/>
        <v>0</v>
      </c>
      <c r="AD90" s="37">
        <f t="shared" si="56"/>
        <v>0</v>
      </c>
      <c r="AE90" s="37">
        <f t="shared" si="56"/>
        <v>0</v>
      </c>
      <c r="AF90" s="37">
        <f t="shared" si="56"/>
        <v>0</v>
      </c>
      <c r="AG90" s="46">
        <f t="shared" si="56"/>
        <v>0</v>
      </c>
      <c r="AH90" s="37">
        <f t="shared" si="56"/>
        <v>0</v>
      </c>
      <c r="AI90" s="37">
        <f t="shared" si="56"/>
        <v>0</v>
      </c>
      <c r="AJ90" s="37">
        <f t="shared" si="56"/>
        <v>0</v>
      </c>
      <c r="AK90" s="37">
        <f t="shared" si="56"/>
        <v>0</v>
      </c>
      <c r="AL90" s="37">
        <f t="shared" si="56"/>
        <v>0</v>
      </c>
      <c r="AM90" s="37">
        <f t="shared" si="56"/>
        <v>0</v>
      </c>
      <c r="AN90" s="37">
        <f t="shared" si="56"/>
        <v>0</v>
      </c>
      <c r="AO90" s="37">
        <f t="shared" si="56"/>
        <v>0</v>
      </c>
      <c r="AP90" s="37">
        <f t="shared" si="56"/>
        <v>0</v>
      </c>
      <c r="AQ90" s="37">
        <f t="shared" si="56"/>
        <v>0</v>
      </c>
      <c r="AR90" s="37">
        <f t="shared" si="56"/>
        <v>0</v>
      </c>
      <c r="AS90" s="37">
        <f t="shared" si="56"/>
        <v>0</v>
      </c>
      <c r="AT90" s="37">
        <f t="shared" si="56"/>
        <v>0</v>
      </c>
      <c r="AU90" s="8">
        <f t="shared" si="56"/>
        <v>0</v>
      </c>
      <c r="AV90" s="21">
        <f t="shared" si="50"/>
        <v>0</v>
      </c>
      <c r="AW90" s="62">
        <f t="shared" si="51"/>
        <v>0</v>
      </c>
    </row>
    <row r="91" spans="1:49" x14ac:dyDescent="0.25">
      <c r="A91" s="221" t="s">
        <v>164</v>
      </c>
      <c r="B91" s="232" t="s">
        <v>162</v>
      </c>
      <c r="C91" s="69" t="s">
        <v>19</v>
      </c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76"/>
      <c r="U91" s="21">
        <f t="shared" si="53"/>
        <v>0</v>
      </c>
      <c r="V91" s="22"/>
      <c r="W91" s="53"/>
      <c r="X91" s="156"/>
      <c r="Y91" s="156"/>
      <c r="Z91" s="156"/>
      <c r="AA91" s="156"/>
      <c r="AB91" s="12"/>
      <c r="AC91" s="156"/>
      <c r="AD91" s="156"/>
      <c r="AE91" s="156"/>
      <c r="AF91" s="156"/>
      <c r="AG91" s="1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7"/>
      <c r="AV91" s="21">
        <f t="shared" si="50"/>
        <v>0</v>
      </c>
      <c r="AW91" s="62">
        <f t="shared" si="51"/>
        <v>0</v>
      </c>
    </row>
    <row r="92" spans="1:49" x14ac:dyDescent="0.25">
      <c r="A92" s="222"/>
      <c r="B92" s="233"/>
      <c r="C92" s="69" t="s">
        <v>25</v>
      </c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76"/>
      <c r="U92" s="21">
        <f t="shared" si="53"/>
        <v>0</v>
      </c>
      <c r="V92" s="22"/>
      <c r="W92" s="53"/>
      <c r="X92" s="156"/>
      <c r="Y92" s="156"/>
      <c r="Z92" s="156"/>
      <c r="AA92" s="156"/>
      <c r="AB92" s="156"/>
      <c r="AC92" s="156"/>
      <c r="AD92" s="156"/>
      <c r="AE92" s="156"/>
      <c r="AF92" s="156"/>
      <c r="AG92" s="1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7"/>
      <c r="AV92" s="21">
        <f t="shared" si="50"/>
        <v>0</v>
      </c>
      <c r="AW92" s="62">
        <f t="shared" si="51"/>
        <v>0</v>
      </c>
    </row>
    <row r="93" spans="1:49" ht="27" customHeight="1" x14ac:dyDescent="0.25">
      <c r="A93" s="221" t="s">
        <v>166</v>
      </c>
      <c r="B93" s="232" t="s">
        <v>165</v>
      </c>
      <c r="C93" s="69" t="s">
        <v>19</v>
      </c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76"/>
      <c r="U93" s="21">
        <f t="shared" si="53"/>
        <v>0</v>
      </c>
      <c r="V93" s="22"/>
      <c r="W93" s="53"/>
      <c r="X93" s="156"/>
      <c r="Y93" s="156"/>
      <c r="Z93" s="156"/>
      <c r="AA93" s="156"/>
      <c r="AB93" s="156"/>
      <c r="AC93" s="156"/>
      <c r="AD93" s="156"/>
      <c r="AE93" s="156"/>
      <c r="AF93" s="156"/>
      <c r="AG93" s="1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7"/>
      <c r="AV93" s="21">
        <f t="shared" si="50"/>
        <v>0</v>
      </c>
      <c r="AW93" s="62">
        <f t="shared" si="51"/>
        <v>0</v>
      </c>
    </row>
    <row r="94" spans="1:49" x14ac:dyDescent="0.25">
      <c r="A94" s="222"/>
      <c r="B94" s="233"/>
      <c r="C94" s="69" t="s">
        <v>25</v>
      </c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76"/>
      <c r="U94" s="21">
        <f t="shared" si="53"/>
        <v>0</v>
      </c>
      <c r="V94" s="22"/>
      <c r="W94" s="53"/>
      <c r="X94" s="156"/>
      <c r="Y94" s="156"/>
      <c r="Z94" s="156"/>
      <c r="AA94" s="156"/>
      <c r="AB94" s="156"/>
      <c r="AC94" s="156"/>
      <c r="AD94" s="156"/>
      <c r="AE94" s="156"/>
      <c r="AF94" s="156"/>
      <c r="AG94" s="1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7"/>
      <c r="AV94" s="21">
        <f t="shared" si="50"/>
        <v>0</v>
      </c>
      <c r="AW94" s="62">
        <f t="shared" si="51"/>
        <v>0</v>
      </c>
    </row>
    <row r="95" spans="1:49" ht="21" x14ac:dyDescent="0.25">
      <c r="A95" s="157" t="s">
        <v>167</v>
      </c>
      <c r="B95" s="116" t="s">
        <v>109</v>
      </c>
      <c r="C95" s="69" t="s">
        <v>19</v>
      </c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76"/>
      <c r="U95" s="21">
        <f t="shared" si="53"/>
        <v>0</v>
      </c>
      <c r="V95" s="22"/>
      <c r="W95" s="53"/>
      <c r="X95" s="156"/>
      <c r="Y95" s="156"/>
      <c r="Z95" s="156"/>
      <c r="AA95" s="156"/>
      <c r="AB95" s="156"/>
      <c r="AC95" s="156"/>
      <c r="AD95" s="156"/>
      <c r="AE95" s="156"/>
      <c r="AF95" s="156"/>
      <c r="AG95" s="1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7"/>
      <c r="AV95" s="21">
        <f t="shared" si="50"/>
        <v>0</v>
      </c>
      <c r="AW95" s="62">
        <f t="shared" si="51"/>
        <v>0</v>
      </c>
    </row>
    <row r="96" spans="1:49" ht="21" x14ac:dyDescent="0.25">
      <c r="A96" s="157" t="s">
        <v>168</v>
      </c>
      <c r="B96" s="164" t="s">
        <v>110</v>
      </c>
      <c r="C96" s="69" t="s">
        <v>19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76"/>
      <c r="U96" s="21">
        <f t="shared" si="53"/>
        <v>0</v>
      </c>
      <c r="V96" s="22"/>
      <c r="W96" s="53"/>
      <c r="X96" s="156"/>
      <c r="Y96" s="156"/>
      <c r="Z96" s="156"/>
      <c r="AA96" s="156"/>
      <c r="AB96" s="156"/>
      <c r="AC96" s="156"/>
      <c r="AD96" s="156"/>
      <c r="AE96" s="156"/>
      <c r="AF96" s="156"/>
      <c r="AG96" s="1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7"/>
      <c r="AV96" s="21">
        <f t="shared" si="50"/>
        <v>0</v>
      </c>
      <c r="AW96" s="62">
        <f t="shared" si="51"/>
        <v>0</v>
      </c>
    </row>
    <row r="97" spans="1:49" x14ac:dyDescent="0.25">
      <c r="A97" s="115" t="s">
        <v>169</v>
      </c>
      <c r="B97" s="161" t="s">
        <v>150</v>
      </c>
      <c r="C97" s="155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76"/>
      <c r="U97" s="21">
        <f t="shared" si="46"/>
        <v>0</v>
      </c>
      <c r="V97" s="22"/>
      <c r="W97" s="53"/>
      <c r="X97" s="130"/>
      <c r="Y97" s="130"/>
      <c r="Z97" s="130"/>
      <c r="AA97" s="130"/>
      <c r="AB97" s="156"/>
      <c r="AC97" s="130"/>
      <c r="AD97" s="130"/>
      <c r="AE97" s="130"/>
      <c r="AF97" s="130"/>
      <c r="AG97" s="16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7"/>
      <c r="AV97" s="21">
        <f t="shared" si="50"/>
        <v>0</v>
      </c>
      <c r="AW97" s="62">
        <f t="shared" si="51"/>
        <v>0</v>
      </c>
    </row>
    <row r="98" spans="1:49" ht="24.75" customHeight="1" x14ac:dyDescent="0.25">
      <c r="A98" s="234" t="s">
        <v>113</v>
      </c>
      <c r="B98" s="234"/>
      <c r="C98" s="234"/>
      <c r="D98" s="174">
        <f t="shared" ref="D98:T98" si="57">SUM(D10,D32,D51)</f>
        <v>35</v>
      </c>
      <c r="E98" s="174">
        <f t="shared" si="57"/>
        <v>35</v>
      </c>
      <c r="F98" s="174">
        <f t="shared" si="57"/>
        <v>35</v>
      </c>
      <c r="G98" s="174">
        <f t="shared" si="57"/>
        <v>35</v>
      </c>
      <c r="H98" s="174">
        <f t="shared" si="57"/>
        <v>35</v>
      </c>
      <c r="I98" s="174">
        <f t="shared" si="57"/>
        <v>35</v>
      </c>
      <c r="J98" s="174">
        <f t="shared" si="57"/>
        <v>35</v>
      </c>
      <c r="K98" s="174">
        <f t="shared" si="57"/>
        <v>36</v>
      </c>
      <c r="L98" s="174">
        <f t="shared" si="57"/>
        <v>34</v>
      </c>
      <c r="M98" s="174">
        <f t="shared" si="57"/>
        <v>35</v>
      </c>
      <c r="N98" s="174">
        <f t="shared" si="57"/>
        <v>34</v>
      </c>
      <c r="O98" s="174">
        <f t="shared" si="57"/>
        <v>35</v>
      </c>
      <c r="P98" s="174">
        <f t="shared" si="57"/>
        <v>34</v>
      </c>
      <c r="Q98" s="174">
        <f t="shared" si="57"/>
        <v>36</v>
      </c>
      <c r="R98" s="174">
        <f t="shared" si="57"/>
        <v>34</v>
      </c>
      <c r="S98" s="174">
        <f t="shared" si="57"/>
        <v>36</v>
      </c>
      <c r="T98" s="175">
        <f t="shared" si="57"/>
        <v>35</v>
      </c>
      <c r="U98" s="13">
        <f>SUM(D98:T98)</f>
        <v>594</v>
      </c>
      <c r="V98" s="66"/>
      <c r="W98" s="65"/>
      <c r="X98" s="174">
        <f t="shared" ref="X98:AU98" si="58">SUM(X10,X32,X51)</f>
        <v>36</v>
      </c>
      <c r="Y98" s="174">
        <f t="shared" si="58"/>
        <v>36</v>
      </c>
      <c r="Z98" s="174">
        <f t="shared" si="58"/>
        <v>36</v>
      </c>
      <c r="AA98" s="174">
        <f t="shared" si="58"/>
        <v>36</v>
      </c>
      <c r="AB98" s="176">
        <f t="shared" si="58"/>
        <v>36</v>
      </c>
      <c r="AC98" s="174">
        <f t="shared" si="58"/>
        <v>36</v>
      </c>
      <c r="AD98" s="174">
        <f t="shared" si="58"/>
        <v>36</v>
      </c>
      <c r="AE98" s="174">
        <f t="shared" si="58"/>
        <v>36</v>
      </c>
      <c r="AF98" s="174">
        <f t="shared" si="58"/>
        <v>36</v>
      </c>
      <c r="AG98" s="174">
        <f t="shared" si="58"/>
        <v>35</v>
      </c>
      <c r="AH98" s="174">
        <f t="shared" si="58"/>
        <v>35</v>
      </c>
      <c r="AI98" s="174">
        <f t="shared" si="58"/>
        <v>35</v>
      </c>
      <c r="AJ98" s="174">
        <f t="shared" si="58"/>
        <v>35</v>
      </c>
      <c r="AK98" s="174">
        <f t="shared" si="58"/>
        <v>36</v>
      </c>
      <c r="AL98" s="174">
        <f t="shared" si="58"/>
        <v>36</v>
      </c>
      <c r="AM98" s="174">
        <f t="shared" si="58"/>
        <v>36</v>
      </c>
      <c r="AN98" s="174">
        <f t="shared" si="58"/>
        <v>36</v>
      </c>
      <c r="AO98" s="174">
        <f t="shared" si="58"/>
        <v>35</v>
      </c>
      <c r="AP98" s="174">
        <f t="shared" si="58"/>
        <v>35</v>
      </c>
      <c r="AQ98" s="174">
        <f t="shared" si="58"/>
        <v>35</v>
      </c>
      <c r="AR98" s="174">
        <f t="shared" si="58"/>
        <v>35</v>
      </c>
      <c r="AS98" s="174">
        <f t="shared" si="58"/>
        <v>35</v>
      </c>
      <c r="AT98" s="174">
        <f t="shared" si="58"/>
        <v>36</v>
      </c>
      <c r="AU98" s="174">
        <f t="shared" si="58"/>
        <v>35</v>
      </c>
      <c r="AV98" s="166">
        <f t="shared" si="50"/>
        <v>854</v>
      </c>
      <c r="AW98" s="25">
        <f t="shared" si="51"/>
        <v>1448</v>
      </c>
    </row>
    <row r="99" spans="1:49" x14ac:dyDescent="0.25">
      <c r="A99" s="228" t="s">
        <v>170</v>
      </c>
      <c r="B99" s="229"/>
      <c r="C99" s="165"/>
      <c r="D99" s="170">
        <f t="shared" ref="D99:T99" si="59">SUM(D33,D52)</f>
        <v>1</v>
      </c>
      <c r="E99" s="170">
        <f t="shared" si="59"/>
        <v>1</v>
      </c>
      <c r="F99" s="170">
        <f t="shared" si="59"/>
        <v>1</v>
      </c>
      <c r="G99" s="170">
        <f t="shared" si="59"/>
        <v>1</v>
      </c>
      <c r="H99" s="170">
        <f t="shared" si="59"/>
        <v>1</v>
      </c>
      <c r="I99" s="170">
        <f t="shared" si="59"/>
        <v>1</v>
      </c>
      <c r="J99" s="170">
        <f t="shared" si="59"/>
        <v>1</v>
      </c>
      <c r="K99" s="170">
        <f t="shared" si="59"/>
        <v>0</v>
      </c>
      <c r="L99" s="170">
        <f t="shared" si="59"/>
        <v>2</v>
      </c>
      <c r="M99" s="170">
        <f t="shared" si="59"/>
        <v>1</v>
      </c>
      <c r="N99" s="170">
        <f t="shared" si="59"/>
        <v>2</v>
      </c>
      <c r="O99" s="170">
        <f t="shared" si="59"/>
        <v>1</v>
      </c>
      <c r="P99" s="170">
        <f t="shared" si="59"/>
        <v>2</v>
      </c>
      <c r="Q99" s="170">
        <f t="shared" si="59"/>
        <v>0</v>
      </c>
      <c r="R99" s="170">
        <f t="shared" si="59"/>
        <v>2</v>
      </c>
      <c r="S99" s="170">
        <f t="shared" si="59"/>
        <v>0</v>
      </c>
      <c r="T99" s="170">
        <f t="shared" si="59"/>
        <v>1</v>
      </c>
      <c r="U99" s="171">
        <f>SUM(D99:T99)</f>
        <v>18</v>
      </c>
      <c r="V99" s="172"/>
      <c r="W99" s="172"/>
      <c r="X99" s="170">
        <f t="shared" ref="X99:AU99" si="60">SUM(X33,X52)</f>
        <v>0</v>
      </c>
      <c r="Y99" s="170">
        <f t="shared" si="60"/>
        <v>0</v>
      </c>
      <c r="Z99" s="170">
        <f t="shared" si="60"/>
        <v>0</v>
      </c>
      <c r="AA99" s="170">
        <f t="shared" si="60"/>
        <v>0</v>
      </c>
      <c r="AB99" s="34">
        <f t="shared" si="60"/>
        <v>0</v>
      </c>
      <c r="AC99" s="170">
        <f t="shared" si="60"/>
        <v>0</v>
      </c>
      <c r="AD99" s="170">
        <f t="shared" si="60"/>
        <v>0</v>
      </c>
      <c r="AE99" s="170">
        <f t="shared" si="60"/>
        <v>0</v>
      </c>
      <c r="AF99" s="170">
        <f t="shared" si="60"/>
        <v>0</v>
      </c>
      <c r="AG99" s="170">
        <f t="shared" si="60"/>
        <v>1</v>
      </c>
      <c r="AH99" s="170">
        <f t="shared" si="60"/>
        <v>1</v>
      </c>
      <c r="AI99" s="170">
        <f t="shared" si="60"/>
        <v>1</v>
      </c>
      <c r="AJ99" s="170">
        <f t="shared" si="60"/>
        <v>1</v>
      </c>
      <c r="AK99" s="170">
        <f t="shared" si="60"/>
        <v>0</v>
      </c>
      <c r="AL99" s="170">
        <f t="shared" si="60"/>
        <v>0</v>
      </c>
      <c r="AM99" s="170">
        <f t="shared" si="60"/>
        <v>0</v>
      </c>
      <c r="AN99" s="170">
        <f t="shared" si="60"/>
        <v>0</v>
      </c>
      <c r="AO99" s="170">
        <f t="shared" si="60"/>
        <v>1</v>
      </c>
      <c r="AP99" s="170">
        <f t="shared" si="60"/>
        <v>1</v>
      </c>
      <c r="AQ99" s="170">
        <f t="shared" si="60"/>
        <v>1</v>
      </c>
      <c r="AR99" s="170">
        <f t="shared" si="60"/>
        <v>1</v>
      </c>
      <c r="AS99" s="170">
        <f t="shared" si="60"/>
        <v>1</v>
      </c>
      <c r="AT99" s="170">
        <f t="shared" si="60"/>
        <v>0</v>
      </c>
      <c r="AU99" s="170">
        <f t="shared" si="60"/>
        <v>1</v>
      </c>
      <c r="AV99" s="171">
        <f t="shared" si="50"/>
        <v>10</v>
      </c>
      <c r="AW99" s="173">
        <f t="shared" si="51"/>
        <v>28</v>
      </c>
    </row>
    <row r="100" spans="1:49" x14ac:dyDescent="0.25">
      <c r="A100" s="228" t="s">
        <v>171</v>
      </c>
      <c r="B100" s="229"/>
      <c r="C100" s="165"/>
      <c r="D100" s="170">
        <f t="shared" ref="D100:T100" si="61">SUM(D98,D99)</f>
        <v>36</v>
      </c>
      <c r="E100" s="170">
        <f t="shared" si="61"/>
        <v>36</v>
      </c>
      <c r="F100" s="170">
        <f t="shared" si="61"/>
        <v>36</v>
      </c>
      <c r="G100" s="170">
        <f t="shared" si="61"/>
        <v>36</v>
      </c>
      <c r="H100" s="170">
        <f t="shared" si="61"/>
        <v>36</v>
      </c>
      <c r="I100" s="170">
        <f t="shared" si="61"/>
        <v>36</v>
      </c>
      <c r="J100" s="170">
        <f t="shared" si="61"/>
        <v>36</v>
      </c>
      <c r="K100" s="170">
        <f t="shared" si="61"/>
        <v>36</v>
      </c>
      <c r="L100" s="170">
        <f t="shared" si="61"/>
        <v>36</v>
      </c>
      <c r="M100" s="170">
        <f t="shared" si="61"/>
        <v>36</v>
      </c>
      <c r="N100" s="170">
        <f t="shared" si="61"/>
        <v>36</v>
      </c>
      <c r="O100" s="170">
        <f t="shared" si="61"/>
        <v>36</v>
      </c>
      <c r="P100" s="170">
        <f t="shared" si="61"/>
        <v>36</v>
      </c>
      <c r="Q100" s="170">
        <f t="shared" si="61"/>
        <v>36</v>
      </c>
      <c r="R100" s="170">
        <f t="shared" si="61"/>
        <v>36</v>
      </c>
      <c r="S100" s="170">
        <f t="shared" si="61"/>
        <v>36</v>
      </c>
      <c r="T100" s="170">
        <f t="shared" si="61"/>
        <v>36</v>
      </c>
      <c r="U100" s="171">
        <f>SUM(D100:T100)</f>
        <v>612</v>
      </c>
      <c r="V100" s="172"/>
      <c r="W100" s="172"/>
      <c r="X100" s="170">
        <f t="shared" ref="X100:AU100" si="62">SUM(X98,X99)</f>
        <v>36</v>
      </c>
      <c r="Y100" s="170">
        <f t="shared" si="62"/>
        <v>36</v>
      </c>
      <c r="Z100" s="170">
        <f t="shared" si="62"/>
        <v>36</v>
      </c>
      <c r="AA100" s="170">
        <f t="shared" si="62"/>
        <v>36</v>
      </c>
      <c r="AB100" s="170">
        <f t="shared" si="62"/>
        <v>36</v>
      </c>
      <c r="AC100" s="170">
        <f t="shared" si="62"/>
        <v>36</v>
      </c>
      <c r="AD100" s="170">
        <f>SUM(AD98,AD99)</f>
        <v>36</v>
      </c>
      <c r="AE100" s="170">
        <f t="shared" si="62"/>
        <v>36</v>
      </c>
      <c r="AF100" s="170">
        <f t="shared" si="62"/>
        <v>36</v>
      </c>
      <c r="AG100" s="170">
        <f>SUM(AG98,AG99)</f>
        <v>36</v>
      </c>
      <c r="AH100" s="170">
        <f t="shared" si="62"/>
        <v>36</v>
      </c>
      <c r="AI100" s="170">
        <f t="shared" si="62"/>
        <v>36</v>
      </c>
      <c r="AJ100" s="170">
        <f t="shared" si="62"/>
        <v>36</v>
      </c>
      <c r="AK100" s="170">
        <f>SUM(AK98,AK99)</f>
        <v>36</v>
      </c>
      <c r="AL100" s="170">
        <f>SUM(AL98,AL99)</f>
        <v>36</v>
      </c>
      <c r="AM100" s="170">
        <f>SUM(AM98,AM99)</f>
        <v>36</v>
      </c>
      <c r="AN100" s="170">
        <f>SUM(AN98,AN99)</f>
        <v>36</v>
      </c>
      <c r="AO100" s="170">
        <f>SUM(AO98,AO99)</f>
        <v>36</v>
      </c>
      <c r="AP100" s="170">
        <f t="shared" si="62"/>
        <v>36</v>
      </c>
      <c r="AQ100" s="170">
        <f t="shared" si="62"/>
        <v>36</v>
      </c>
      <c r="AR100" s="170">
        <f t="shared" si="62"/>
        <v>36</v>
      </c>
      <c r="AS100" s="170">
        <f t="shared" si="62"/>
        <v>36</v>
      </c>
      <c r="AT100" s="170">
        <f t="shared" si="62"/>
        <v>36</v>
      </c>
      <c r="AU100" s="170">
        <f t="shared" si="62"/>
        <v>36</v>
      </c>
      <c r="AV100" s="171">
        <f t="shared" si="50"/>
        <v>864</v>
      </c>
      <c r="AW100" s="173">
        <f t="shared" si="51"/>
        <v>1476</v>
      </c>
    </row>
  </sheetData>
  <mergeCells count="62">
    <mergeCell ref="AR4:AU4"/>
    <mergeCell ref="A55:A56"/>
    <mergeCell ref="B55:B56"/>
    <mergeCell ref="A73:A74"/>
    <mergeCell ref="A62:A63"/>
    <mergeCell ref="B62:B63"/>
    <mergeCell ref="A57:A58"/>
    <mergeCell ref="B57:B58"/>
    <mergeCell ref="B66:B67"/>
    <mergeCell ref="A66:A67"/>
    <mergeCell ref="B64:B65"/>
    <mergeCell ref="A64:A65"/>
    <mergeCell ref="AN4:AQ4"/>
    <mergeCell ref="A53:A54"/>
    <mergeCell ref="A51:A52"/>
    <mergeCell ref="B51:B52"/>
    <mergeCell ref="A89:A90"/>
    <mergeCell ref="A1:AW1"/>
    <mergeCell ref="H4:K4"/>
    <mergeCell ref="L4:O4"/>
    <mergeCell ref="Q4:T4"/>
    <mergeCell ref="U4:U5"/>
    <mergeCell ref="D4:G4"/>
    <mergeCell ref="C5:C9"/>
    <mergeCell ref="D8:AV8"/>
    <mergeCell ref="AL3:AU3"/>
    <mergeCell ref="A5:A9"/>
    <mergeCell ref="B5:B9"/>
    <mergeCell ref="D6:AV6"/>
    <mergeCell ref="V4:Z4"/>
    <mergeCell ref="AA4:AD4"/>
    <mergeCell ref="AE4:AH4"/>
    <mergeCell ref="B71:B72"/>
    <mergeCell ref="B75:B76"/>
    <mergeCell ref="A75:A76"/>
    <mergeCell ref="B73:B74"/>
    <mergeCell ref="A82:A83"/>
    <mergeCell ref="B82:B83"/>
    <mergeCell ref="B53:B54"/>
    <mergeCell ref="A49:A50"/>
    <mergeCell ref="B49:B50"/>
    <mergeCell ref="A99:B99"/>
    <mergeCell ref="A100:B100"/>
    <mergeCell ref="A91:A92"/>
    <mergeCell ref="A93:A94"/>
    <mergeCell ref="B89:B90"/>
    <mergeCell ref="B91:B92"/>
    <mergeCell ref="B93:B94"/>
    <mergeCell ref="A98:C98"/>
    <mergeCell ref="B80:B81"/>
    <mergeCell ref="B84:B85"/>
    <mergeCell ref="A84:A85"/>
    <mergeCell ref="A71:A72"/>
    <mergeCell ref="A80:A81"/>
    <mergeCell ref="B32:B33"/>
    <mergeCell ref="A32:A33"/>
    <mergeCell ref="B47:B48"/>
    <mergeCell ref="A47:A48"/>
    <mergeCell ref="B39:B40"/>
    <mergeCell ref="B36:B37"/>
    <mergeCell ref="A36:A37"/>
    <mergeCell ref="A39:A40"/>
  </mergeCells>
  <pageMargins left="0.70866141732283472" right="0.70866141732283472" top="0" bottom="0" header="0" footer="0"/>
  <pageSetup paperSize="9" orientation="landscape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zoomScale="130" zoomScaleNormal="130" workbookViewId="0">
      <selection activeCell="U9" sqref="U9"/>
    </sheetView>
  </sheetViews>
  <sheetFormatPr defaultRowHeight="15" x14ac:dyDescent="0.25"/>
  <cols>
    <col min="1" max="1" width="6.42578125" customWidth="1"/>
    <col min="2" max="2" width="25.7109375" customWidth="1"/>
    <col min="4" max="20" width="2" customWidth="1"/>
    <col min="21" max="21" width="3.42578125" customWidth="1"/>
    <col min="22" max="40" width="2" customWidth="1"/>
    <col min="41" max="41" width="2.28515625" customWidth="1"/>
    <col min="42" max="47" width="2" customWidth="1"/>
    <col min="48" max="48" width="10.28515625" bestFit="1" customWidth="1"/>
    <col min="49" max="49" width="5.7109375" customWidth="1"/>
  </cols>
  <sheetData>
    <row r="1" spans="1:51" x14ac:dyDescent="0.2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</row>
    <row r="2" spans="1:51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98" t="s">
        <v>107</v>
      </c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197"/>
      <c r="AV2" s="197"/>
      <c r="AW2" s="197"/>
    </row>
    <row r="3" spans="1:5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197"/>
      <c r="W3" s="197"/>
      <c r="X3" s="197"/>
      <c r="Y3" s="197"/>
      <c r="Z3" s="197"/>
      <c r="AA3" s="197"/>
      <c r="AB3" s="197"/>
      <c r="AC3" s="197"/>
      <c r="AD3" s="197"/>
      <c r="AE3" s="49"/>
      <c r="AF3" s="49"/>
      <c r="AG3" s="49"/>
      <c r="AH3" s="49"/>
      <c r="AI3" s="98"/>
      <c r="AJ3" s="98"/>
      <c r="AK3" s="98"/>
      <c r="AL3" s="256" t="s">
        <v>112</v>
      </c>
      <c r="AM3" s="256"/>
      <c r="AN3" s="256"/>
      <c r="AO3" s="256"/>
      <c r="AP3" s="256"/>
      <c r="AQ3" s="256"/>
      <c r="AR3" s="256"/>
      <c r="AS3" s="256"/>
      <c r="AT3" s="256"/>
      <c r="AU3" s="256"/>
      <c r="AV3" s="49"/>
      <c r="AW3" s="49"/>
    </row>
    <row r="4" spans="1:51" ht="25.5" customHeight="1" x14ac:dyDescent="0.25">
      <c r="A4" s="200"/>
      <c r="B4" s="200"/>
      <c r="C4" s="200"/>
      <c r="D4" s="249" t="s">
        <v>111</v>
      </c>
      <c r="E4" s="249"/>
      <c r="F4" s="249"/>
      <c r="G4" s="250"/>
      <c r="H4" s="248" t="s">
        <v>0</v>
      </c>
      <c r="I4" s="249"/>
      <c r="J4" s="249"/>
      <c r="K4" s="250"/>
      <c r="L4" s="251" t="s">
        <v>1</v>
      </c>
      <c r="M4" s="252"/>
      <c r="N4" s="252"/>
      <c r="O4" s="252"/>
      <c r="P4" s="35"/>
      <c r="Q4" s="248" t="s">
        <v>2</v>
      </c>
      <c r="R4" s="248"/>
      <c r="S4" s="248"/>
      <c r="T4" s="248"/>
      <c r="U4" s="253" t="s">
        <v>3</v>
      </c>
      <c r="V4" s="248" t="s">
        <v>4</v>
      </c>
      <c r="W4" s="249"/>
      <c r="X4" s="249"/>
      <c r="Y4" s="249"/>
      <c r="Z4" s="250"/>
      <c r="AA4" s="259" t="s">
        <v>5</v>
      </c>
      <c r="AB4" s="259"/>
      <c r="AC4" s="259"/>
      <c r="AD4" s="259"/>
      <c r="AE4" s="248" t="s">
        <v>6</v>
      </c>
      <c r="AF4" s="249"/>
      <c r="AG4" s="249"/>
      <c r="AH4" s="250"/>
      <c r="AI4" s="106" t="s">
        <v>7</v>
      </c>
      <c r="AJ4" s="107"/>
      <c r="AK4" s="107"/>
      <c r="AL4" s="108"/>
      <c r="AM4" s="198"/>
      <c r="AN4" s="249" t="s">
        <v>8</v>
      </c>
      <c r="AO4" s="249"/>
      <c r="AP4" s="249"/>
      <c r="AQ4" s="250"/>
      <c r="AR4" s="248" t="s">
        <v>9</v>
      </c>
      <c r="AS4" s="249"/>
      <c r="AT4" s="249"/>
      <c r="AU4" s="250"/>
      <c r="AV4" s="199" t="s">
        <v>10</v>
      </c>
      <c r="AW4" s="104" t="s">
        <v>11</v>
      </c>
    </row>
    <row r="5" spans="1:51" ht="24" customHeight="1" x14ac:dyDescent="0.25">
      <c r="A5" s="257" t="s">
        <v>12</v>
      </c>
      <c r="B5" s="258" t="s">
        <v>13</v>
      </c>
      <c r="C5" s="254" t="s">
        <v>14</v>
      </c>
      <c r="D5" s="50" t="s">
        <v>39</v>
      </c>
      <c r="E5" s="50" t="s">
        <v>40</v>
      </c>
      <c r="F5" s="50" t="s">
        <v>41</v>
      </c>
      <c r="G5" s="50" t="s">
        <v>42</v>
      </c>
      <c r="H5" s="50" t="s">
        <v>80</v>
      </c>
      <c r="I5" s="50" t="s">
        <v>58</v>
      </c>
      <c r="J5" s="50" t="s">
        <v>59</v>
      </c>
      <c r="K5" s="50" t="s">
        <v>60</v>
      </c>
      <c r="L5" s="50" t="s">
        <v>81</v>
      </c>
      <c r="M5" s="50" t="s">
        <v>76</v>
      </c>
      <c r="N5" s="50" t="s">
        <v>77</v>
      </c>
      <c r="O5" s="50" t="s">
        <v>78</v>
      </c>
      <c r="P5" s="50" t="s">
        <v>79</v>
      </c>
      <c r="Q5" s="51" t="s">
        <v>39</v>
      </c>
      <c r="R5" s="51" t="s">
        <v>40</v>
      </c>
      <c r="S5" s="51" t="s">
        <v>41</v>
      </c>
      <c r="T5" s="52" t="s">
        <v>42</v>
      </c>
      <c r="U5" s="253"/>
      <c r="V5" s="50" t="s">
        <v>114</v>
      </c>
      <c r="W5" s="50" t="s">
        <v>115</v>
      </c>
      <c r="X5" s="50" t="s">
        <v>118</v>
      </c>
      <c r="Y5" s="50" t="s">
        <v>116</v>
      </c>
      <c r="Z5" s="50" t="s">
        <v>117</v>
      </c>
      <c r="AA5" s="50" t="s">
        <v>96</v>
      </c>
      <c r="AB5" s="50" t="s">
        <v>97</v>
      </c>
      <c r="AC5" s="50" t="s">
        <v>98</v>
      </c>
      <c r="AD5" s="50" t="s">
        <v>99</v>
      </c>
      <c r="AE5" s="50" t="s">
        <v>39</v>
      </c>
      <c r="AF5" s="50" t="s">
        <v>40</v>
      </c>
      <c r="AG5" s="50" t="s">
        <v>41</v>
      </c>
      <c r="AH5" s="50" t="s">
        <v>42</v>
      </c>
      <c r="AI5" s="50" t="s">
        <v>114</v>
      </c>
      <c r="AJ5" s="50" t="s">
        <v>115</v>
      </c>
      <c r="AK5" s="50" t="s">
        <v>118</v>
      </c>
      <c r="AL5" s="50" t="s">
        <v>116</v>
      </c>
      <c r="AM5" s="105" t="s">
        <v>119</v>
      </c>
      <c r="AN5" s="51" t="s">
        <v>76</v>
      </c>
      <c r="AO5" s="51" t="s">
        <v>77</v>
      </c>
      <c r="AP5" s="51" t="s">
        <v>78</v>
      </c>
      <c r="AQ5" s="51" t="s">
        <v>79</v>
      </c>
      <c r="AR5" s="51" t="s">
        <v>37</v>
      </c>
      <c r="AS5" s="51" t="s">
        <v>38</v>
      </c>
      <c r="AT5" s="51" t="s">
        <v>100</v>
      </c>
      <c r="AU5" s="51" t="s">
        <v>61</v>
      </c>
      <c r="AV5" s="199"/>
      <c r="AW5" s="104"/>
    </row>
    <row r="6" spans="1:51" x14ac:dyDescent="0.25">
      <c r="A6" s="257"/>
      <c r="B6" s="258"/>
      <c r="C6" s="254"/>
      <c r="D6" s="255" t="s">
        <v>15</v>
      </c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104"/>
    </row>
    <row r="7" spans="1:51" x14ac:dyDescent="0.25">
      <c r="A7" s="257"/>
      <c r="B7" s="258"/>
      <c r="C7" s="254"/>
      <c r="D7" s="1">
        <v>36</v>
      </c>
      <c r="E7" s="1">
        <v>37</v>
      </c>
      <c r="F7" s="1">
        <v>38</v>
      </c>
      <c r="G7" s="1">
        <v>39</v>
      </c>
      <c r="H7" s="1">
        <v>40</v>
      </c>
      <c r="I7" s="1">
        <v>41</v>
      </c>
      <c r="J7" s="1">
        <v>42</v>
      </c>
      <c r="K7" s="1">
        <v>43</v>
      </c>
      <c r="L7" s="1">
        <v>44</v>
      </c>
      <c r="M7" s="1">
        <v>45</v>
      </c>
      <c r="N7" s="1">
        <v>46</v>
      </c>
      <c r="O7" s="1">
        <v>47</v>
      </c>
      <c r="P7" s="1">
        <v>48</v>
      </c>
      <c r="Q7" s="1">
        <v>49</v>
      </c>
      <c r="R7" s="1">
        <v>50</v>
      </c>
      <c r="S7" s="1">
        <v>51</v>
      </c>
      <c r="T7" s="2">
        <v>52</v>
      </c>
      <c r="U7" s="3"/>
      <c r="V7" s="4">
        <v>1</v>
      </c>
      <c r="W7" s="1">
        <v>2</v>
      </c>
      <c r="X7" s="1">
        <v>3</v>
      </c>
      <c r="Y7" s="1">
        <v>4</v>
      </c>
      <c r="Z7" s="1">
        <v>5</v>
      </c>
      <c r="AA7" s="1">
        <v>6</v>
      </c>
      <c r="AB7" s="1">
        <v>7</v>
      </c>
      <c r="AC7" s="1">
        <v>8</v>
      </c>
      <c r="AD7" s="1">
        <v>9</v>
      </c>
      <c r="AE7" s="1">
        <v>10</v>
      </c>
      <c r="AF7" s="1">
        <v>11</v>
      </c>
      <c r="AG7" s="1">
        <v>12</v>
      </c>
      <c r="AH7" s="1">
        <v>13</v>
      </c>
      <c r="AI7" s="1">
        <v>14</v>
      </c>
      <c r="AJ7" s="1">
        <v>15</v>
      </c>
      <c r="AK7" s="1">
        <v>16</v>
      </c>
      <c r="AL7" s="1">
        <v>17</v>
      </c>
      <c r="AM7" s="1">
        <v>18</v>
      </c>
      <c r="AN7" s="1">
        <v>19</v>
      </c>
      <c r="AO7" s="1">
        <v>20</v>
      </c>
      <c r="AP7" s="1">
        <v>21</v>
      </c>
      <c r="AQ7" s="1">
        <v>22</v>
      </c>
      <c r="AR7" s="1">
        <v>23</v>
      </c>
      <c r="AS7" s="1">
        <v>24</v>
      </c>
      <c r="AT7" s="1">
        <v>25</v>
      </c>
      <c r="AU7" s="1">
        <v>26</v>
      </c>
      <c r="AV7" s="3"/>
      <c r="AW7" s="104"/>
    </row>
    <row r="8" spans="1:51" x14ac:dyDescent="0.25">
      <c r="A8" s="257"/>
      <c r="B8" s="258"/>
      <c r="C8" s="254"/>
      <c r="D8" s="255" t="s">
        <v>16</v>
      </c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104"/>
    </row>
    <row r="9" spans="1:51" x14ac:dyDescent="0.25">
      <c r="A9" s="257"/>
      <c r="B9" s="258"/>
      <c r="C9" s="254"/>
      <c r="D9" s="5">
        <v>1</v>
      </c>
      <c r="E9" s="6">
        <v>2</v>
      </c>
      <c r="F9" s="5">
        <v>3</v>
      </c>
      <c r="G9" s="6">
        <v>4</v>
      </c>
      <c r="H9" s="5">
        <v>5</v>
      </c>
      <c r="I9" s="6">
        <v>6</v>
      </c>
      <c r="J9" s="5">
        <v>7</v>
      </c>
      <c r="K9" s="6">
        <v>8</v>
      </c>
      <c r="L9" s="5">
        <v>9</v>
      </c>
      <c r="M9" s="6">
        <v>10</v>
      </c>
      <c r="N9" s="5">
        <v>11</v>
      </c>
      <c r="O9" s="6">
        <v>12</v>
      </c>
      <c r="P9" s="5">
        <v>13</v>
      </c>
      <c r="Q9" s="6">
        <v>14</v>
      </c>
      <c r="R9" s="5">
        <v>15</v>
      </c>
      <c r="S9" s="6">
        <v>16</v>
      </c>
      <c r="T9" s="7">
        <v>17</v>
      </c>
      <c r="U9" s="23"/>
      <c r="V9" s="6">
        <v>18</v>
      </c>
      <c r="W9" s="5">
        <v>19</v>
      </c>
      <c r="X9" s="6">
        <v>20</v>
      </c>
      <c r="Y9" s="5">
        <v>21</v>
      </c>
      <c r="Z9" s="6">
        <v>22</v>
      </c>
      <c r="AA9" s="5">
        <v>23</v>
      </c>
      <c r="AB9" s="6">
        <v>24</v>
      </c>
      <c r="AC9" s="5">
        <v>25</v>
      </c>
      <c r="AD9" s="6">
        <v>26</v>
      </c>
      <c r="AE9" s="5">
        <v>27</v>
      </c>
      <c r="AF9" s="6">
        <v>28</v>
      </c>
      <c r="AG9" s="5">
        <v>29</v>
      </c>
      <c r="AH9" s="6">
        <v>30</v>
      </c>
      <c r="AI9" s="5">
        <v>31</v>
      </c>
      <c r="AJ9" s="6">
        <v>32</v>
      </c>
      <c r="AK9" s="5">
        <v>33</v>
      </c>
      <c r="AL9" s="6">
        <v>34</v>
      </c>
      <c r="AM9" s="5">
        <v>35</v>
      </c>
      <c r="AN9" s="6">
        <v>36</v>
      </c>
      <c r="AO9" s="5">
        <v>37</v>
      </c>
      <c r="AP9" s="6">
        <v>38</v>
      </c>
      <c r="AQ9" s="5">
        <v>39</v>
      </c>
      <c r="AR9" s="6">
        <v>40</v>
      </c>
      <c r="AS9" s="5">
        <v>41</v>
      </c>
      <c r="AT9" s="6">
        <v>42</v>
      </c>
      <c r="AU9" s="5">
        <v>43</v>
      </c>
      <c r="AV9" s="23"/>
      <c r="AW9" s="117"/>
    </row>
    <row r="10" spans="1:51" x14ac:dyDescent="0.25">
      <c r="A10" s="18" t="s">
        <v>17</v>
      </c>
      <c r="B10" s="89" t="s">
        <v>18</v>
      </c>
      <c r="C10" s="18" t="s">
        <v>19</v>
      </c>
      <c r="D10" s="19">
        <f>SUM(D11,D20,D28,)</f>
        <v>18</v>
      </c>
      <c r="E10" s="43">
        <f t="shared" ref="E10:Q10" si="0">SUM(E11,E20,E28,)</f>
        <v>18</v>
      </c>
      <c r="F10" s="43">
        <f t="shared" si="0"/>
        <v>20</v>
      </c>
      <c r="G10" s="43">
        <f t="shared" si="0"/>
        <v>20</v>
      </c>
      <c r="H10" s="43">
        <f t="shared" si="0"/>
        <v>19</v>
      </c>
      <c r="I10" s="43">
        <f t="shared" si="0"/>
        <v>18</v>
      </c>
      <c r="J10" s="19">
        <f t="shared" si="0"/>
        <v>19</v>
      </c>
      <c r="K10" s="19">
        <f t="shared" si="0"/>
        <v>18</v>
      </c>
      <c r="L10" s="19">
        <f t="shared" si="0"/>
        <v>18</v>
      </c>
      <c r="M10" s="19">
        <f t="shared" si="0"/>
        <v>18</v>
      </c>
      <c r="N10" s="19">
        <f t="shared" si="0"/>
        <v>18</v>
      </c>
      <c r="O10" s="19">
        <f t="shared" si="0"/>
        <v>12</v>
      </c>
      <c r="P10" s="19">
        <f t="shared" si="0"/>
        <v>0</v>
      </c>
      <c r="Q10" s="19">
        <f t="shared" si="0"/>
        <v>0</v>
      </c>
      <c r="R10" s="19">
        <f>SUM(R11,R20,R28)</f>
        <v>0</v>
      </c>
      <c r="S10" s="19">
        <f>SUM(S11,S20,S28,)</f>
        <v>0</v>
      </c>
      <c r="T10" s="79">
        <f>SUM(T11,T20,T28,)</f>
        <v>0</v>
      </c>
      <c r="U10" s="21">
        <f t="shared" ref="U10:U43" si="1">SUM(D10:T10)</f>
        <v>216</v>
      </c>
      <c r="V10" s="22">
        <v>0</v>
      </c>
      <c r="W10" s="53">
        <f t="shared" ref="W10:AV10" si="2">SUM(W11,W20,W28)</f>
        <v>0</v>
      </c>
      <c r="X10" s="19">
        <f t="shared" si="2"/>
        <v>0</v>
      </c>
      <c r="Y10" s="19">
        <f t="shared" si="2"/>
        <v>0</v>
      </c>
      <c r="Z10" s="19">
        <f t="shared" si="2"/>
        <v>0</v>
      </c>
      <c r="AA10" s="19">
        <f t="shared" si="2"/>
        <v>0</v>
      </c>
      <c r="AB10" s="19">
        <f t="shared" si="2"/>
        <v>0</v>
      </c>
      <c r="AC10" s="19">
        <f t="shared" si="2"/>
        <v>0</v>
      </c>
      <c r="AD10" s="19">
        <f t="shared" si="2"/>
        <v>0</v>
      </c>
      <c r="AE10" s="19">
        <f t="shared" si="2"/>
        <v>0</v>
      </c>
      <c r="AF10" s="19">
        <f t="shared" si="2"/>
        <v>0</v>
      </c>
      <c r="AG10" s="19">
        <f t="shared" si="2"/>
        <v>10</v>
      </c>
      <c r="AH10" s="19">
        <f t="shared" si="2"/>
        <v>30</v>
      </c>
      <c r="AI10" s="19">
        <f t="shared" si="2"/>
        <v>30</v>
      </c>
      <c r="AJ10" s="19">
        <f t="shared" si="2"/>
        <v>31</v>
      </c>
      <c r="AK10" s="19">
        <f t="shared" si="2"/>
        <v>31</v>
      </c>
      <c r="AL10" s="19">
        <f t="shared" si="2"/>
        <v>30</v>
      </c>
      <c r="AM10" s="19">
        <f t="shared" si="2"/>
        <v>31</v>
      </c>
      <c r="AN10" s="19">
        <f t="shared" si="2"/>
        <v>31</v>
      </c>
      <c r="AO10" s="19">
        <f t="shared" si="2"/>
        <v>30</v>
      </c>
      <c r="AP10" s="19">
        <f t="shared" si="2"/>
        <v>31</v>
      </c>
      <c r="AQ10" s="19">
        <f t="shared" si="2"/>
        <v>30</v>
      </c>
      <c r="AR10" s="19">
        <f t="shared" si="2"/>
        <v>30</v>
      </c>
      <c r="AS10" s="19">
        <f t="shared" si="2"/>
        <v>30</v>
      </c>
      <c r="AT10" s="19">
        <f t="shared" si="2"/>
        <v>31</v>
      </c>
      <c r="AU10" s="20">
        <f t="shared" si="2"/>
        <v>0</v>
      </c>
      <c r="AV10" s="21">
        <f t="shared" si="2"/>
        <v>406</v>
      </c>
      <c r="AW10" s="24">
        <f>SUM(AV10+U10)</f>
        <v>622</v>
      </c>
    </row>
    <row r="11" spans="1:51" ht="21" x14ac:dyDescent="0.25">
      <c r="A11" s="28" t="s">
        <v>101</v>
      </c>
      <c r="B11" s="90" t="s">
        <v>88</v>
      </c>
      <c r="C11" s="28" t="s">
        <v>19</v>
      </c>
      <c r="D11" s="31">
        <f t="shared" ref="D11:T11" si="3">SUM(D12:D19)</f>
        <v>10</v>
      </c>
      <c r="E11" s="31">
        <f t="shared" si="3"/>
        <v>10</v>
      </c>
      <c r="F11" s="31">
        <f t="shared" si="3"/>
        <v>12</v>
      </c>
      <c r="G11" s="31">
        <f t="shared" si="3"/>
        <v>13</v>
      </c>
      <c r="H11" s="31">
        <f t="shared" si="3"/>
        <v>13</v>
      </c>
      <c r="I11" s="31">
        <f t="shared" si="3"/>
        <v>12</v>
      </c>
      <c r="J11" s="31">
        <f t="shared" si="3"/>
        <v>12</v>
      </c>
      <c r="K11" s="31">
        <f t="shared" si="3"/>
        <v>11</v>
      </c>
      <c r="L11" s="31">
        <f t="shared" si="3"/>
        <v>11</v>
      </c>
      <c r="M11" s="31">
        <f t="shared" si="3"/>
        <v>10</v>
      </c>
      <c r="N11" s="31">
        <f t="shared" si="3"/>
        <v>10</v>
      </c>
      <c r="O11" s="31">
        <f t="shared" si="3"/>
        <v>2</v>
      </c>
      <c r="P11" s="31">
        <f t="shared" si="3"/>
        <v>0</v>
      </c>
      <c r="Q11" s="31">
        <f t="shared" si="3"/>
        <v>0</v>
      </c>
      <c r="R11" s="31">
        <f t="shared" si="3"/>
        <v>0</v>
      </c>
      <c r="S11" s="31">
        <f t="shared" si="3"/>
        <v>0</v>
      </c>
      <c r="T11" s="77">
        <f t="shared" si="3"/>
        <v>0</v>
      </c>
      <c r="U11" s="13">
        <f t="shared" si="1"/>
        <v>126</v>
      </c>
      <c r="V11" s="66"/>
      <c r="W11" s="65"/>
      <c r="X11" s="31">
        <f t="shared" ref="X11:AU11" si="4">SUM(X12:X19)</f>
        <v>0</v>
      </c>
      <c r="Y11" s="31">
        <f t="shared" si="4"/>
        <v>0</v>
      </c>
      <c r="Z11" s="31">
        <f t="shared" si="4"/>
        <v>0</v>
      </c>
      <c r="AA11" s="31">
        <f t="shared" si="4"/>
        <v>0</v>
      </c>
      <c r="AB11" s="31">
        <f t="shared" si="4"/>
        <v>0</v>
      </c>
      <c r="AC11" s="31">
        <f t="shared" si="4"/>
        <v>0</v>
      </c>
      <c r="AD11" s="31">
        <f t="shared" si="4"/>
        <v>0</v>
      </c>
      <c r="AE11" s="31">
        <f t="shared" si="4"/>
        <v>0</v>
      </c>
      <c r="AF11" s="31">
        <f t="shared" si="4"/>
        <v>0</v>
      </c>
      <c r="AG11" s="31">
        <f t="shared" si="4"/>
        <v>6</v>
      </c>
      <c r="AH11" s="31">
        <f t="shared" si="4"/>
        <v>17</v>
      </c>
      <c r="AI11" s="31">
        <f t="shared" si="4"/>
        <v>17</v>
      </c>
      <c r="AJ11" s="31">
        <f t="shared" si="4"/>
        <v>17</v>
      </c>
      <c r="AK11" s="31">
        <f t="shared" si="4"/>
        <v>17</v>
      </c>
      <c r="AL11" s="31">
        <f t="shared" si="4"/>
        <v>16</v>
      </c>
      <c r="AM11" s="31">
        <f t="shared" si="4"/>
        <v>17</v>
      </c>
      <c r="AN11" s="31">
        <f t="shared" si="4"/>
        <v>18</v>
      </c>
      <c r="AO11" s="31">
        <f t="shared" si="4"/>
        <v>17</v>
      </c>
      <c r="AP11" s="31">
        <f t="shared" si="4"/>
        <v>17</v>
      </c>
      <c r="AQ11" s="31">
        <f t="shared" si="4"/>
        <v>17</v>
      </c>
      <c r="AR11" s="31">
        <f t="shared" si="4"/>
        <v>17</v>
      </c>
      <c r="AS11" s="31">
        <f t="shared" si="4"/>
        <v>17</v>
      </c>
      <c r="AT11" s="31">
        <f t="shared" si="4"/>
        <v>17</v>
      </c>
      <c r="AU11" s="33">
        <f t="shared" si="4"/>
        <v>0</v>
      </c>
      <c r="AV11" s="13">
        <f>SUM(W11:AU11)</f>
        <v>227</v>
      </c>
      <c r="AW11" s="25">
        <f>SUM(AV11+U11)</f>
        <v>353</v>
      </c>
    </row>
    <row r="12" spans="1:51" x14ac:dyDescent="0.25">
      <c r="A12" s="54" t="s">
        <v>62</v>
      </c>
      <c r="B12" s="84" t="s">
        <v>89</v>
      </c>
      <c r="C12" s="191" t="s">
        <v>19</v>
      </c>
      <c r="D12" s="201">
        <v>1</v>
      </c>
      <c r="E12" s="192">
        <v>1</v>
      </c>
      <c r="F12" s="201">
        <v>1</v>
      </c>
      <c r="G12" s="192">
        <v>1</v>
      </c>
      <c r="H12" s="201">
        <v>1</v>
      </c>
      <c r="I12" s="192">
        <v>1</v>
      </c>
      <c r="J12" s="201">
        <v>1</v>
      </c>
      <c r="K12" s="192">
        <v>1</v>
      </c>
      <c r="L12" s="201">
        <v>2</v>
      </c>
      <c r="M12" s="192">
        <v>2</v>
      </c>
      <c r="N12" s="201">
        <v>2</v>
      </c>
      <c r="O12" s="192"/>
      <c r="P12" s="201"/>
      <c r="Q12" s="192"/>
      <c r="R12" s="201"/>
      <c r="S12" s="192"/>
      <c r="T12" s="76"/>
      <c r="U12" s="21">
        <f t="shared" si="1"/>
        <v>14</v>
      </c>
      <c r="V12" s="22"/>
      <c r="W12" s="53"/>
      <c r="X12" s="192"/>
      <c r="Y12" s="201"/>
      <c r="Z12" s="192"/>
      <c r="AA12" s="201"/>
      <c r="AB12" s="192"/>
      <c r="AC12" s="201"/>
      <c r="AD12" s="192"/>
      <c r="AE12" s="201"/>
      <c r="AF12" s="9"/>
      <c r="AG12" s="201"/>
      <c r="AH12" s="192">
        <v>2</v>
      </c>
      <c r="AI12" s="201">
        <v>2</v>
      </c>
      <c r="AJ12" s="192">
        <v>2</v>
      </c>
      <c r="AK12" s="201">
        <v>2</v>
      </c>
      <c r="AL12" s="192">
        <v>2</v>
      </c>
      <c r="AM12" s="201">
        <v>2</v>
      </c>
      <c r="AN12" s="75">
        <v>2</v>
      </c>
      <c r="AO12" s="192">
        <v>2</v>
      </c>
      <c r="AP12" s="192">
        <v>2</v>
      </c>
      <c r="AQ12" s="201">
        <v>2</v>
      </c>
      <c r="AR12" s="192">
        <v>2</v>
      </c>
      <c r="AS12" s="192">
        <v>2</v>
      </c>
      <c r="AT12" s="192">
        <v>2</v>
      </c>
      <c r="AU12" s="10"/>
      <c r="AV12" s="21">
        <f>SUM(W12:AU12)</f>
        <v>26</v>
      </c>
      <c r="AW12" s="24">
        <f>SUM(U12,AV12)</f>
        <v>40</v>
      </c>
    </row>
    <row r="13" spans="1:51" x14ac:dyDescent="0.25">
      <c r="A13" s="54" t="s">
        <v>62</v>
      </c>
      <c r="B13" s="85" t="s">
        <v>90</v>
      </c>
      <c r="C13" s="191" t="s">
        <v>19</v>
      </c>
      <c r="D13" s="201">
        <v>1</v>
      </c>
      <c r="E13" s="192">
        <v>1</v>
      </c>
      <c r="F13" s="201">
        <v>1</v>
      </c>
      <c r="G13" s="192">
        <v>2</v>
      </c>
      <c r="H13" s="201">
        <v>2</v>
      </c>
      <c r="I13" s="192">
        <v>2</v>
      </c>
      <c r="J13" s="201">
        <v>2</v>
      </c>
      <c r="K13" s="201">
        <v>2</v>
      </c>
      <c r="L13" s="192">
        <v>1</v>
      </c>
      <c r="M13" s="201">
        <v>1</v>
      </c>
      <c r="N13" s="201">
        <v>1</v>
      </c>
      <c r="O13" s="192">
        <v>1</v>
      </c>
      <c r="P13" s="201"/>
      <c r="Q13" s="201"/>
      <c r="R13" s="192"/>
      <c r="S13" s="201"/>
      <c r="T13" s="76"/>
      <c r="U13" s="21">
        <f t="shared" si="1"/>
        <v>17</v>
      </c>
      <c r="V13" s="22"/>
      <c r="W13" s="53"/>
      <c r="X13" s="192"/>
      <c r="Y13" s="192"/>
      <c r="Z13" s="192"/>
      <c r="AA13" s="192"/>
      <c r="AB13" s="192"/>
      <c r="AC13" s="192"/>
      <c r="AD13" s="192"/>
      <c r="AE13" s="192"/>
      <c r="AF13" s="9"/>
      <c r="AG13" s="192"/>
      <c r="AH13" s="192">
        <v>4</v>
      </c>
      <c r="AI13" s="201">
        <v>4</v>
      </c>
      <c r="AJ13" s="192">
        <v>4</v>
      </c>
      <c r="AK13" s="201">
        <v>4</v>
      </c>
      <c r="AL13" s="192">
        <v>4</v>
      </c>
      <c r="AM13" s="201">
        <v>4</v>
      </c>
      <c r="AN13" s="192">
        <v>6</v>
      </c>
      <c r="AO13" s="201">
        <v>6</v>
      </c>
      <c r="AP13" s="192">
        <v>6</v>
      </c>
      <c r="AQ13" s="201">
        <v>6</v>
      </c>
      <c r="AR13" s="192">
        <v>6</v>
      </c>
      <c r="AS13" s="192">
        <v>6</v>
      </c>
      <c r="AT13" s="192">
        <v>6</v>
      </c>
      <c r="AU13" s="10"/>
      <c r="AV13" s="44">
        <f t="shared" ref="AV13:AV20" si="5">SUM(W13:AU13)</f>
        <v>66</v>
      </c>
      <c r="AW13" s="24">
        <f t="shared" ref="AW13:AW69" si="6">SUM(U13,AV13)</f>
        <v>83</v>
      </c>
    </row>
    <row r="14" spans="1:51" x14ac:dyDescent="0.25">
      <c r="A14" s="204" t="s">
        <v>63</v>
      </c>
      <c r="B14" s="85" t="s">
        <v>20</v>
      </c>
      <c r="C14" s="191" t="s">
        <v>19</v>
      </c>
      <c r="D14" s="201">
        <v>2</v>
      </c>
      <c r="E14" s="192">
        <v>2</v>
      </c>
      <c r="F14" s="201">
        <v>2</v>
      </c>
      <c r="G14" s="192">
        <v>2</v>
      </c>
      <c r="H14" s="201">
        <v>2</v>
      </c>
      <c r="I14" s="192">
        <v>2</v>
      </c>
      <c r="J14" s="201">
        <v>2</v>
      </c>
      <c r="K14" s="201">
        <v>1</v>
      </c>
      <c r="L14" s="192">
        <v>1</v>
      </c>
      <c r="M14" s="201">
        <v>1</v>
      </c>
      <c r="N14" s="201">
        <v>1</v>
      </c>
      <c r="O14" s="192"/>
      <c r="P14" s="201"/>
      <c r="Q14" s="201"/>
      <c r="R14" s="192"/>
      <c r="S14" s="201"/>
      <c r="T14" s="76"/>
      <c r="U14" s="21">
        <f t="shared" si="1"/>
        <v>18</v>
      </c>
      <c r="V14" s="22"/>
      <c r="W14" s="53"/>
      <c r="X14" s="192"/>
      <c r="Y14" s="201"/>
      <c r="Z14" s="192"/>
      <c r="AA14" s="201"/>
      <c r="AB14" s="192"/>
      <c r="AC14" s="201"/>
      <c r="AD14" s="192"/>
      <c r="AE14" s="201"/>
      <c r="AF14" s="9"/>
      <c r="AG14" s="201">
        <v>4</v>
      </c>
      <c r="AH14" s="192">
        <v>2</v>
      </c>
      <c r="AI14" s="201">
        <v>2</v>
      </c>
      <c r="AJ14" s="192">
        <v>2</v>
      </c>
      <c r="AK14" s="201">
        <v>2</v>
      </c>
      <c r="AL14" s="192">
        <v>2</v>
      </c>
      <c r="AM14" s="201">
        <v>2</v>
      </c>
      <c r="AN14" s="192">
        <v>2</v>
      </c>
      <c r="AO14" s="201">
        <v>2</v>
      </c>
      <c r="AP14" s="192">
        <v>2</v>
      </c>
      <c r="AQ14" s="201">
        <v>2</v>
      </c>
      <c r="AR14" s="192">
        <v>2</v>
      </c>
      <c r="AS14" s="192">
        <v>2</v>
      </c>
      <c r="AT14" s="192">
        <v>2</v>
      </c>
      <c r="AU14" s="10"/>
      <c r="AV14" s="21">
        <f t="shared" si="5"/>
        <v>30</v>
      </c>
      <c r="AW14" s="24">
        <f>SUM(U14,AV14)</f>
        <v>48</v>
      </c>
      <c r="AY14" s="36"/>
    </row>
    <row r="15" spans="1:51" x14ac:dyDescent="0.25">
      <c r="A15" s="73" t="s">
        <v>70</v>
      </c>
      <c r="B15" s="207" t="s">
        <v>94</v>
      </c>
      <c r="C15" s="99" t="s">
        <v>19</v>
      </c>
      <c r="D15" s="201">
        <v>2</v>
      </c>
      <c r="E15" s="192">
        <v>2</v>
      </c>
      <c r="F15" s="201">
        <v>2</v>
      </c>
      <c r="G15" s="192">
        <v>2</v>
      </c>
      <c r="H15" s="201">
        <v>2</v>
      </c>
      <c r="I15" s="192">
        <v>2</v>
      </c>
      <c r="J15" s="201">
        <v>2</v>
      </c>
      <c r="K15" s="201">
        <v>2</v>
      </c>
      <c r="L15" s="192">
        <v>2</v>
      </c>
      <c r="M15" s="201">
        <v>1</v>
      </c>
      <c r="N15" s="201">
        <v>1</v>
      </c>
      <c r="O15" s="192"/>
      <c r="P15" s="201"/>
      <c r="Q15" s="201"/>
      <c r="R15" s="192"/>
      <c r="S15" s="201"/>
      <c r="T15" s="76"/>
      <c r="U15" s="21">
        <f t="shared" si="1"/>
        <v>20</v>
      </c>
      <c r="V15" s="22"/>
      <c r="W15" s="53"/>
      <c r="X15" s="192"/>
      <c r="Y15" s="192"/>
      <c r="Z15" s="192"/>
      <c r="AA15" s="192"/>
      <c r="AB15" s="192"/>
      <c r="AC15" s="192"/>
      <c r="AD15" s="192"/>
      <c r="AE15" s="192"/>
      <c r="AF15" s="9"/>
      <c r="AG15" s="192"/>
      <c r="AH15" s="192">
        <v>4</v>
      </c>
      <c r="AI15" s="192">
        <v>4</v>
      </c>
      <c r="AJ15" s="192">
        <v>4</v>
      </c>
      <c r="AK15" s="192">
        <v>2</v>
      </c>
      <c r="AL15" s="192">
        <v>2</v>
      </c>
      <c r="AM15" s="192">
        <v>2</v>
      </c>
      <c r="AN15" s="192">
        <v>2</v>
      </c>
      <c r="AO15" s="192">
        <v>2</v>
      </c>
      <c r="AP15" s="192">
        <v>2</v>
      </c>
      <c r="AQ15" s="192">
        <v>2</v>
      </c>
      <c r="AR15" s="192">
        <v>2</v>
      </c>
      <c r="AS15" s="192">
        <v>2</v>
      </c>
      <c r="AT15" s="192">
        <v>2</v>
      </c>
      <c r="AU15" s="10"/>
      <c r="AV15" s="21">
        <f>SUM(W15:AU15)</f>
        <v>32</v>
      </c>
      <c r="AW15" s="24">
        <f>SUM(U15,AV15)</f>
        <v>52</v>
      </c>
      <c r="AY15" s="36"/>
    </row>
    <row r="16" spans="1:51" x14ac:dyDescent="0.25">
      <c r="A16" s="204" t="s">
        <v>64</v>
      </c>
      <c r="B16" s="85" t="s">
        <v>21</v>
      </c>
      <c r="C16" s="191" t="s">
        <v>19</v>
      </c>
      <c r="D16" s="201">
        <v>1</v>
      </c>
      <c r="E16" s="201">
        <v>1</v>
      </c>
      <c r="F16" s="201">
        <v>2</v>
      </c>
      <c r="G16" s="201">
        <v>2</v>
      </c>
      <c r="H16" s="201">
        <v>2</v>
      </c>
      <c r="I16" s="201">
        <v>2</v>
      </c>
      <c r="J16" s="201">
        <v>2</v>
      </c>
      <c r="K16" s="201">
        <v>2</v>
      </c>
      <c r="L16" s="201">
        <v>2</v>
      </c>
      <c r="M16" s="201">
        <v>2</v>
      </c>
      <c r="N16" s="201">
        <v>2</v>
      </c>
      <c r="O16" s="201"/>
      <c r="P16" s="201"/>
      <c r="Q16" s="201"/>
      <c r="R16" s="201"/>
      <c r="S16" s="201"/>
      <c r="T16" s="76"/>
      <c r="U16" s="21">
        <f t="shared" si="1"/>
        <v>20</v>
      </c>
      <c r="V16" s="22"/>
      <c r="W16" s="53"/>
      <c r="X16" s="192"/>
      <c r="Y16" s="192"/>
      <c r="Z16" s="192"/>
      <c r="AA16" s="192"/>
      <c r="AB16" s="192"/>
      <c r="AC16" s="192"/>
      <c r="AD16" s="192"/>
      <c r="AE16" s="192"/>
      <c r="AF16" s="9"/>
      <c r="AG16" s="192"/>
      <c r="AH16" s="192">
        <v>2</v>
      </c>
      <c r="AI16" s="192">
        <v>2</v>
      </c>
      <c r="AJ16" s="192">
        <v>2</v>
      </c>
      <c r="AK16" s="192">
        <v>4</v>
      </c>
      <c r="AL16" s="192">
        <v>2</v>
      </c>
      <c r="AM16" s="192">
        <v>2</v>
      </c>
      <c r="AN16" s="192">
        <v>2</v>
      </c>
      <c r="AO16" s="192">
        <v>2</v>
      </c>
      <c r="AP16" s="192">
        <v>2</v>
      </c>
      <c r="AQ16" s="192">
        <v>2</v>
      </c>
      <c r="AR16" s="192">
        <v>2</v>
      </c>
      <c r="AS16" s="192">
        <v>2</v>
      </c>
      <c r="AT16" s="192">
        <v>2</v>
      </c>
      <c r="AU16" s="10"/>
      <c r="AV16" s="21">
        <f t="shared" si="5"/>
        <v>28</v>
      </c>
      <c r="AW16" s="24">
        <f t="shared" si="6"/>
        <v>48</v>
      </c>
    </row>
    <row r="17" spans="1:51" x14ac:dyDescent="0.25">
      <c r="A17" s="204" t="s">
        <v>65</v>
      </c>
      <c r="B17" s="93" t="s">
        <v>23</v>
      </c>
      <c r="C17" s="191" t="s">
        <v>19</v>
      </c>
      <c r="D17" s="41">
        <v>2</v>
      </c>
      <c r="E17" s="40">
        <v>2</v>
      </c>
      <c r="F17" s="40">
        <v>2</v>
      </c>
      <c r="G17" s="40">
        <v>2</v>
      </c>
      <c r="H17" s="40">
        <v>2</v>
      </c>
      <c r="I17" s="40">
        <v>1</v>
      </c>
      <c r="J17" s="40">
        <v>1</v>
      </c>
      <c r="K17" s="40">
        <v>1</v>
      </c>
      <c r="L17" s="40">
        <v>1</v>
      </c>
      <c r="M17" s="40">
        <v>1</v>
      </c>
      <c r="N17" s="40">
        <v>1</v>
      </c>
      <c r="O17" s="40">
        <v>1</v>
      </c>
      <c r="P17" s="40"/>
      <c r="Q17" s="40"/>
      <c r="R17" s="40"/>
      <c r="S17" s="40"/>
      <c r="T17" s="76"/>
      <c r="U17" s="21">
        <f t="shared" si="1"/>
        <v>17</v>
      </c>
      <c r="V17" s="22"/>
      <c r="W17" s="53"/>
      <c r="X17" s="192"/>
      <c r="Y17" s="201"/>
      <c r="Z17" s="192"/>
      <c r="AA17" s="201"/>
      <c r="AB17" s="192"/>
      <c r="AC17" s="201"/>
      <c r="AD17" s="192"/>
      <c r="AE17" s="201"/>
      <c r="AF17" s="9"/>
      <c r="AG17" s="201">
        <v>2</v>
      </c>
      <c r="AH17" s="192">
        <v>2</v>
      </c>
      <c r="AI17" s="201">
        <v>2</v>
      </c>
      <c r="AJ17" s="192">
        <v>2</v>
      </c>
      <c r="AK17" s="201">
        <v>2</v>
      </c>
      <c r="AL17" s="192">
        <v>2</v>
      </c>
      <c r="AM17" s="201">
        <v>3</v>
      </c>
      <c r="AN17" s="192">
        <v>2</v>
      </c>
      <c r="AO17" s="201">
        <v>2</v>
      </c>
      <c r="AP17" s="192">
        <v>2</v>
      </c>
      <c r="AQ17" s="201">
        <v>2</v>
      </c>
      <c r="AR17" s="192">
        <v>2</v>
      </c>
      <c r="AS17" s="201">
        <v>2</v>
      </c>
      <c r="AT17" s="192">
        <v>2</v>
      </c>
      <c r="AU17" s="10"/>
      <c r="AV17" s="21">
        <f t="shared" si="5"/>
        <v>29</v>
      </c>
      <c r="AW17" s="24">
        <f t="shared" si="6"/>
        <v>46</v>
      </c>
    </row>
    <row r="18" spans="1:51" x14ac:dyDescent="0.25">
      <c r="A18" s="92" t="s">
        <v>66</v>
      </c>
      <c r="B18" s="93" t="s">
        <v>71</v>
      </c>
      <c r="C18" s="191" t="s">
        <v>19</v>
      </c>
      <c r="D18" s="4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76"/>
      <c r="U18" s="21">
        <f t="shared" si="1"/>
        <v>0</v>
      </c>
      <c r="V18" s="22"/>
      <c r="W18" s="53"/>
      <c r="X18" s="192"/>
      <c r="Y18" s="192"/>
      <c r="Z18" s="192"/>
      <c r="AA18" s="192"/>
      <c r="AB18" s="192"/>
      <c r="AC18" s="192"/>
      <c r="AD18" s="192"/>
      <c r="AE18" s="192"/>
      <c r="AF18" s="9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0"/>
      <c r="AV18" s="21">
        <f t="shared" si="5"/>
        <v>0</v>
      </c>
      <c r="AW18" s="24">
        <f>SUM(U18,AV18)</f>
        <v>0</v>
      </c>
      <c r="AY18" s="36"/>
    </row>
    <row r="19" spans="1:51" ht="21.75" customHeight="1" x14ac:dyDescent="0.25">
      <c r="A19" s="204" t="s">
        <v>92</v>
      </c>
      <c r="B19" s="85" t="s">
        <v>91</v>
      </c>
      <c r="C19" s="99" t="s">
        <v>19</v>
      </c>
      <c r="D19" s="41">
        <v>1</v>
      </c>
      <c r="E19" s="40">
        <v>1</v>
      </c>
      <c r="F19" s="40">
        <v>2</v>
      </c>
      <c r="G19" s="40">
        <v>2</v>
      </c>
      <c r="H19" s="40">
        <v>2</v>
      </c>
      <c r="I19" s="40">
        <v>2</v>
      </c>
      <c r="J19" s="40">
        <v>2</v>
      </c>
      <c r="K19" s="40">
        <v>2</v>
      </c>
      <c r="L19" s="40">
        <v>2</v>
      </c>
      <c r="M19" s="40">
        <v>2</v>
      </c>
      <c r="N19" s="40">
        <v>2</v>
      </c>
      <c r="O19" s="40"/>
      <c r="P19" s="40"/>
      <c r="Q19" s="40"/>
      <c r="R19" s="40"/>
      <c r="S19" s="40"/>
      <c r="T19" s="76"/>
      <c r="U19" s="21">
        <f t="shared" si="1"/>
        <v>20</v>
      </c>
      <c r="V19" s="22"/>
      <c r="W19" s="53"/>
      <c r="X19" s="192"/>
      <c r="Y19" s="192"/>
      <c r="Z19" s="192"/>
      <c r="AA19" s="192"/>
      <c r="AB19" s="192"/>
      <c r="AC19" s="192"/>
      <c r="AD19" s="192"/>
      <c r="AE19" s="192"/>
      <c r="AF19" s="9"/>
      <c r="AG19" s="192"/>
      <c r="AH19" s="192">
        <v>1</v>
      </c>
      <c r="AI19" s="192">
        <v>1</v>
      </c>
      <c r="AJ19" s="192">
        <v>1</v>
      </c>
      <c r="AK19" s="192">
        <v>1</v>
      </c>
      <c r="AL19" s="192">
        <v>2</v>
      </c>
      <c r="AM19" s="192">
        <v>2</v>
      </c>
      <c r="AN19" s="192">
        <v>2</v>
      </c>
      <c r="AO19" s="192">
        <v>1</v>
      </c>
      <c r="AP19" s="192">
        <v>1</v>
      </c>
      <c r="AQ19" s="192">
        <v>1</v>
      </c>
      <c r="AR19" s="192">
        <v>1</v>
      </c>
      <c r="AS19" s="192">
        <v>1</v>
      </c>
      <c r="AT19" s="192">
        <v>1</v>
      </c>
      <c r="AU19" s="10"/>
      <c r="AV19" s="21">
        <f t="shared" si="5"/>
        <v>16</v>
      </c>
      <c r="AW19" s="24">
        <f t="shared" si="6"/>
        <v>36</v>
      </c>
    </row>
    <row r="20" spans="1:51" ht="31.5" customHeight="1" x14ac:dyDescent="0.25">
      <c r="A20" s="28" t="s">
        <v>101</v>
      </c>
      <c r="B20" s="86" t="s">
        <v>124</v>
      </c>
      <c r="C20" s="29" t="s">
        <v>19</v>
      </c>
      <c r="D20" s="64">
        <f>SUM(D21:D27)</f>
        <v>8</v>
      </c>
      <c r="E20" s="64">
        <f>SUM(E21:E27)</f>
        <v>8</v>
      </c>
      <c r="F20" s="64">
        <f t="shared" ref="F20:T20" si="7">SUM(F21:F27)</f>
        <v>8</v>
      </c>
      <c r="G20" s="64">
        <f t="shared" si="7"/>
        <v>7</v>
      </c>
      <c r="H20" s="64">
        <f t="shared" si="7"/>
        <v>6</v>
      </c>
      <c r="I20" s="64">
        <f t="shared" si="7"/>
        <v>6</v>
      </c>
      <c r="J20" s="64">
        <f t="shared" si="7"/>
        <v>7</v>
      </c>
      <c r="K20" s="64">
        <f t="shared" si="7"/>
        <v>7</v>
      </c>
      <c r="L20" s="64">
        <f t="shared" si="7"/>
        <v>7</v>
      </c>
      <c r="M20" s="64">
        <f t="shared" si="7"/>
        <v>8</v>
      </c>
      <c r="N20" s="64">
        <f t="shared" si="7"/>
        <v>8</v>
      </c>
      <c r="O20" s="64">
        <f t="shared" si="7"/>
        <v>10</v>
      </c>
      <c r="P20" s="64">
        <f t="shared" si="7"/>
        <v>0</v>
      </c>
      <c r="Q20" s="64">
        <f t="shared" si="7"/>
        <v>0</v>
      </c>
      <c r="R20" s="64">
        <f t="shared" si="7"/>
        <v>0</v>
      </c>
      <c r="S20" s="64">
        <f t="shared" si="7"/>
        <v>0</v>
      </c>
      <c r="T20" s="77">
        <f t="shared" si="7"/>
        <v>0</v>
      </c>
      <c r="U20" s="13">
        <f>SUM(D20:T20)</f>
        <v>90</v>
      </c>
      <c r="V20" s="66"/>
      <c r="W20" s="65"/>
      <c r="X20" s="31">
        <f t="shared" ref="X20:AU20" si="8">SUM(X21:X27)</f>
        <v>0</v>
      </c>
      <c r="Y20" s="31">
        <f t="shared" si="8"/>
        <v>0</v>
      </c>
      <c r="Z20" s="31">
        <f t="shared" si="8"/>
        <v>0</v>
      </c>
      <c r="AA20" s="31">
        <f t="shared" si="8"/>
        <v>0</v>
      </c>
      <c r="AB20" s="31">
        <f t="shared" si="8"/>
        <v>0</v>
      </c>
      <c r="AC20" s="31">
        <f t="shared" si="8"/>
        <v>0</v>
      </c>
      <c r="AD20" s="31">
        <f t="shared" si="8"/>
        <v>0</v>
      </c>
      <c r="AE20" s="31">
        <f t="shared" si="8"/>
        <v>0</v>
      </c>
      <c r="AF20" s="67">
        <f t="shared" si="8"/>
        <v>0</v>
      </c>
      <c r="AG20" s="31">
        <f t="shared" si="8"/>
        <v>4</v>
      </c>
      <c r="AH20" s="31">
        <f t="shared" si="8"/>
        <v>13</v>
      </c>
      <c r="AI20" s="31">
        <f t="shared" si="8"/>
        <v>13</v>
      </c>
      <c r="AJ20" s="31">
        <f t="shared" si="8"/>
        <v>14</v>
      </c>
      <c r="AK20" s="31">
        <f t="shared" si="8"/>
        <v>14</v>
      </c>
      <c r="AL20" s="31">
        <f t="shared" si="8"/>
        <v>14</v>
      </c>
      <c r="AM20" s="31">
        <f t="shared" si="8"/>
        <v>14</v>
      </c>
      <c r="AN20" s="31">
        <f t="shared" si="8"/>
        <v>13</v>
      </c>
      <c r="AO20" s="31">
        <f t="shared" si="8"/>
        <v>13</v>
      </c>
      <c r="AP20" s="31">
        <f t="shared" si="8"/>
        <v>14</v>
      </c>
      <c r="AQ20" s="31">
        <f t="shared" si="8"/>
        <v>13</v>
      </c>
      <c r="AR20" s="31">
        <f t="shared" si="8"/>
        <v>13</v>
      </c>
      <c r="AS20" s="31">
        <f t="shared" si="8"/>
        <v>13</v>
      </c>
      <c r="AT20" s="31">
        <f t="shared" si="8"/>
        <v>14</v>
      </c>
      <c r="AU20" s="33">
        <f t="shared" si="8"/>
        <v>0</v>
      </c>
      <c r="AV20" s="13">
        <f t="shared" si="5"/>
        <v>179</v>
      </c>
      <c r="AW20" s="25">
        <f t="shared" si="6"/>
        <v>269</v>
      </c>
    </row>
    <row r="21" spans="1:51" x14ac:dyDescent="0.25">
      <c r="A21" s="73" t="s">
        <v>74</v>
      </c>
      <c r="B21" s="207" t="s">
        <v>73</v>
      </c>
      <c r="C21" s="74" t="s">
        <v>19</v>
      </c>
      <c r="D21" s="41">
        <v>2</v>
      </c>
      <c r="E21" s="40">
        <v>2</v>
      </c>
      <c r="F21" s="40">
        <v>2</v>
      </c>
      <c r="G21" s="40">
        <v>2</v>
      </c>
      <c r="H21" s="40">
        <v>2</v>
      </c>
      <c r="I21" s="40">
        <v>2</v>
      </c>
      <c r="J21" s="40">
        <v>2</v>
      </c>
      <c r="K21" s="40">
        <v>1</v>
      </c>
      <c r="L21" s="40">
        <v>1</v>
      </c>
      <c r="M21" s="40">
        <v>1</v>
      </c>
      <c r="N21" s="40">
        <v>1</v>
      </c>
      <c r="O21" s="40">
        <v>2</v>
      </c>
      <c r="P21" s="40"/>
      <c r="Q21" s="40"/>
      <c r="R21" s="40"/>
      <c r="S21" s="40"/>
      <c r="T21" s="76"/>
      <c r="U21" s="21">
        <f t="shared" si="1"/>
        <v>20</v>
      </c>
      <c r="V21" s="22"/>
      <c r="W21" s="53"/>
      <c r="X21" s="201"/>
      <c r="Y21" s="201"/>
      <c r="Z21" s="201"/>
      <c r="AA21" s="201"/>
      <c r="AB21" s="201"/>
      <c r="AC21" s="201"/>
      <c r="AD21" s="201"/>
      <c r="AE21" s="201"/>
      <c r="AF21" s="12"/>
      <c r="AG21" s="201">
        <v>2</v>
      </c>
      <c r="AH21" s="201">
        <v>2</v>
      </c>
      <c r="AI21" s="201">
        <v>2</v>
      </c>
      <c r="AJ21" s="201">
        <v>2</v>
      </c>
      <c r="AK21" s="201">
        <v>2</v>
      </c>
      <c r="AL21" s="201">
        <v>2</v>
      </c>
      <c r="AM21" s="201">
        <v>2</v>
      </c>
      <c r="AN21" s="201">
        <v>2</v>
      </c>
      <c r="AO21" s="201">
        <v>1</v>
      </c>
      <c r="AP21" s="201">
        <v>2</v>
      </c>
      <c r="AQ21" s="201">
        <v>1</v>
      </c>
      <c r="AR21" s="201">
        <v>1</v>
      </c>
      <c r="AS21" s="201">
        <v>1</v>
      </c>
      <c r="AT21" s="201">
        <v>2</v>
      </c>
      <c r="AU21" s="10"/>
      <c r="AV21" s="21">
        <f t="shared" ref="AV21:AV33" si="9">SUM(W21:AU21)</f>
        <v>24</v>
      </c>
      <c r="AW21" s="24">
        <f t="shared" si="6"/>
        <v>44</v>
      </c>
    </row>
    <row r="22" spans="1:51" x14ac:dyDescent="0.25">
      <c r="A22" s="73" t="s">
        <v>72</v>
      </c>
      <c r="B22" s="207" t="s">
        <v>95</v>
      </c>
      <c r="C22" s="74" t="s">
        <v>19</v>
      </c>
      <c r="D22" s="201">
        <v>1</v>
      </c>
      <c r="E22" s="201">
        <v>1</v>
      </c>
      <c r="F22" s="201">
        <v>1</v>
      </c>
      <c r="G22" s="201">
        <v>1</v>
      </c>
      <c r="H22" s="201">
        <v>1</v>
      </c>
      <c r="I22" s="201">
        <v>1</v>
      </c>
      <c r="J22" s="201">
        <v>2</v>
      </c>
      <c r="K22" s="201">
        <v>2</v>
      </c>
      <c r="L22" s="201">
        <v>2</v>
      </c>
      <c r="M22" s="201">
        <v>2</v>
      </c>
      <c r="N22" s="201">
        <v>2</v>
      </c>
      <c r="O22" s="201">
        <v>2</v>
      </c>
      <c r="P22" s="201"/>
      <c r="Q22" s="201"/>
      <c r="R22" s="201"/>
      <c r="S22" s="201"/>
      <c r="T22" s="76"/>
      <c r="U22" s="21">
        <f t="shared" si="1"/>
        <v>18</v>
      </c>
      <c r="V22" s="22"/>
      <c r="W22" s="53"/>
      <c r="X22" s="192"/>
      <c r="Y22" s="192"/>
      <c r="Z22" s="192"/>
      <c r="AA22" s="192"/>
      <c r="AB22" s="192"/>
      <c r="AC22" s="192"/>
      <c r="AD22" s="192"/>
      <c r="AE22" s="192"/>
      <c r="AF22" s="9"/>
      <c r="AG22" s="192"/>
      <c r="AH22" s="192">
        <v>2</v>
      </c>
      <c r="AI22" s="192">
        <v>2</v>
      </c>
      <c r="AJ22" s="192">
        <v>2</v>
      </c>
      <c r="AK22" s="192">
        <v>2</v>
      </c>
      <c r="AL22" s="192">
        <v>2</v>
      </c>
      <c r="AM22" s="192">
        <v>2</v>
      </c>
      <c r="AN22" s="192">
        <v>2</v>
      </c>
      <c r="AO22" s="192">
        <v>3</v>
      </c>
      <c r="AP22" s="192">
        <v>3</v>
      </c>
      <c r="AQ22" s="192">
        <v>3</v>
      </c>
      <c r="AR22" s="192">
        <v>3</v>
      </c>
      <c r="AS22" s="192">
        <v>3</v>
      </c>
      <c r="AT22" s="192">
        <v>3</v>
      </c>
      <c r="AU22" s="10"/>
      <c r="AV22" s="21">
        <f t="shared" si="9"/>
        <v>32</v>
      </c>
      <c r="AW22" s="24">
        <f t="shared" si="6"/>
        <v>50</v>
      </c>
    </row>
    <row r="23" spans="1:51" x14ac:dyDescent="0.25">
      <c r="A23" s="204" t="s">
        <v>75</v>
      </c>
      <c r="B23" s="85" t="s">
        <v>93</v>
      </c>
      <c r="C23" s="99" t="s">
        <v>19</v>
      </c>
      <c r="D23" s="201">
        <v>2</v>
      </c>
      <c r="E23" s="192">
        <v>2</v>
      </c>
      <c r="F23" s="192">
        <v>2</v>
      </c>
      <c r="G23" s="192">
        <v>2</v>
      </c>
      <c r="H23" s="192">
        <v>1</v>
      </c>
      <c r="I23" s="192">
        <v>1</v>
      </c>
      <c r="J23" s="192">
        <v>1</v>
      </c>
      <c r="K23" s="192">
        <v>1</v>
      </c>
      <c r="L23" s="192">
        <v>1</v>
      </c>
      <c r="M23" s="192">
        <v>1</v>
      </c>
      <c r="N23" s="192">
        <v>1</v>
      </c>
      <c r="O23" s="192">
        <v>2</v>
      </c>
      <c r="P23" s="192"/>
      <c r="Q23" s="192"/>
      <c r="R23" s="192"/>
      <c r="S23" s="192"/>
      <c r="T23" s="76"/>
      <c r="U23" s="21">
        <f t="shared" si="1"/>
        <v>17</v>
      </c>
      <c r="V23" s="22"/>
      <c r="W23" s="53"/>
      <c r="X23" s="192"/>
      <c r="Y23" s="192"/>
      <c r="Z23" s="192"/>
      <c r="AA23" s="192"/>
      <c r="AB23" s="192"/>
      <c r="AC23" s="192"/>
      <c r="AD23" s="192"/>
      <c r="AE23" s="192"/>
      <c r="AF23" s="9"/>
      <c r="AG23" s="192"/>
      <c r="AH23" s="192">
        <v>3</v>
      </c>
      <c r="AI23" s="192">
        <v>3</v>
      </c>
      <c r="AJ23" s="192">
        <v>3</v>
      </c>
      <c r="AK23" s="192">
        <v>3</v>
      </c>
      <c r="AL23" s="192">
        <v>3</v>
      </c>
      <c r="AM23" s="192">
        <v>3</v>
      </c>
      <c r="AN23" s="192">
        <v>2</v>
      </c>
      <c r="AO23" s="192">
        <v>2</v>
      </c>
      <c r="AP23" s="192">
        <v>2</v>
      </c>
      <c r="AQ23" s="192">
        <v>2</v>
      </c>
      <c r="AR23" s="192">
        <v>2</v>
      </c>
      <c r="AS23" s="192">
        <v>2</v>
      </c>
      <c r="AT23" s="192">
        <v>2</v>
      </c>
      <c r="AU23" s="139"/>
      <c r="AV23" s="21">
        <f t="shared" si="9"/>
        <v>32</v>
      </c>
      <c r="AW23" s="24">
        <f t="shared" si="6"/>
        <v>49</v>
      </c>
    </row>
    <row r="24" spans="1:51" ht="21" x14ac:dyDescent="0.25">
      <c r="A24" s="73" t="s">
        <v>126</v>
      </c>
      <c r="B24" s="205" t="s">
        <v>125</v>
      </c>
      <c r="C24" s="74" t="s">
        <v>127</v>
      </c>
      <c r="D24" s="201">
        <v>1</v>
      </c>
      <c r="E24" s="192">
        <v>1</v>
      </c>
      <c r="F24" s="192">
        <v>1</v>
      </c>
      <c r="G24" s="192">
        <v>1</v>
      </c>
      <c r="H24" s="192">
        <v>1</v>
      </c>
      <c r="I24" s="192">
        <v>1</v>
      </c>
      <c r="J24" s="192">
        <v>1</v>
      </c>
      <c r="K24" s="192">
        <v>2</v>
      </c>
      <c r="L24" s="192">
        <v>2</v>
      </c>
      <c r="M24" s="192">
        <v>2</v>
      </c>
      <c r="N24" s="192">
        <v>2</v>
      </c>
      <c r="O24" s="192">
        <v>2</v>
      </c>
      <c r="P24" s="192"/>
      <c r="Q24" s="192"/>
      <c r="R24" s="192"/>
      <c r="S24" s="192"/>
      <c r="T24" s="76"/>
      <c r="U24" s="21">
        <f t="shared" si="1"/>
        <v>17</v>
      </c>
      <c r="V24" s="22"/>
      <c r="W24" s="53"/>
      <c r="X24" s="192"/>
      <c r="Y24" s="192"/>
      <c r="Z24" s="192"/>
      <c r="AA24" s="192"/>
      <c r="AB24" s="192"/>
      <c r="AC24" s="192"/>
      <c r="AD24" s="192"/>
      <c r="AE24" s="192"/>
      <c r="AF24" s="9"/>
      <c r="AG24" s="192"/>
      <c r="AH24" s="192">
        <v>2</v>
      </c>
      <c r="AI24" s="192">
        <v>2</v>
      </c>
      <c r="AJ24" s="192">
        <v>3</v>
      </c>
      <c r="AK24" s="192">
        <v>3</v>
      </c>
      <c r="AL24" s="192">
        <v>3</v>
      </c>
      <c r="AM24" s="192">
        <v>3</v>
      </c>
      <c r="AN24" s="192">
        <v>3</v>
      </c>
      <c r="AO24" s="192">
        <v>3</v>
      </c>
      <c r="AP24" s="192">
        <v>3</v>
      </c>
      <c r="AQ24" s="192">
        <v>3</v>
      </c>
      <c r="AR24" s="192">
        <v>3</v>
      </c>
      <c r="AS24" s="192">
        <v>3</v>
      </c>
      <c r="AT24" s="192">
        <v>3</v>
      </c>
      <c r="AU24" s="139"/>
      <c r="AV24" s="21">
        <f t="shared" si="9"/>
        <v>37</v>
      </c>
      <c r="AW24" s="24">
        <f t="shared" si="6"/>
        <v>54</v>
      </c>
    </row>
    <row r="25" spans="1:51" x14ac:dyDescent="0.25">
      <c r="A25" s="204" t="s">
        <v>67</v>
      </c>
      <c r="B25" s="85" t="s">
        <v>22</v>
      </c>
      <c r="C25" s="99" t="s">
        <v>19</v>
      </c>
      <c r="D25" s="201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76"/>
      <c r="U25" s="21">
        <f t="shared" si="1"/>
        <v>0</v>
      </c>
      <c r="V25" s="22"/>
      <c r="W25" s="53"/>
      <c r="X25" s="192"/>
      <c r="Y25" s="192"/>
      <c r="Z25" s="192"/>
      <c r="AA25" s="192"/>
      <c r="AB25" s="192"/>
      <c r="AC25" s="192"/>
      <c r="AD25" s="192"/>
      <c r="AE25" s="192"/>
      <c r="AF25" s="9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39"/>
      <c r="AV25" s="21">
        <f t="shared" si="9"/>
        <v>0</v>
      </c>
      <c r="AW25" s="24">
        <f t="shared" si="6"/>
        <v>0</v>
      </c>
    </row>
    <row r="26" spans="1:51" x14ac:dyDescent="0.25">
      <c r="A26" s="204" t="s">
        <v>129</v>
      </c>
      <c r="B26" s="85" t="s">
        <v>128</v>
      </c>
      <c r="C26" s="99" t="s">
        <v>19</v>
      </c>
      <c r="D26" s="201">
        <v>2</v>
      </c>
      <c r="E26" s="192">
        <v>2</v>
      </c>
      <c r="F26" s="192">
        <v>2</v>
      </c>
      <c r="G26" s="192">
        <v>1</v>
      </c>
      <c r="H26" s="192">
        <v>1</v>
      </c>
      <c r="I26" s="192">
        <v>1</v>
      </c>
      <c r="J26" s="192">
        <v>1</v>
      </c>
      <c r="K26" s="192">
        <v>1</v>
      </c>
      <c r="L26" s="192">
        <v>1</v>
      </c>
      <c r="M26" s="192">
        <v>2</v>
      </c>
      <c r="N26" s="192">
        <v>2</v>
      </c>
      <c r="O26" s="192">
        <v>2</v>
      </c>
      <c r="P26" s="192"/>
      <c r="Q26" s="192"/>
      <c r="R26" s="192"/>
      <c r="S26" s="192"/>
      <c r="T26" s="76"/>
      <c r="U26" s="21">
        <f t="shared" si="1"/>
        <v>18</v>
      </c>
      <c r="V26" s="22"/>
      <c r="W26" s="53"/>
      <c r="X26" s="192"/>
      <c r="Y26" s="192"/>
      <c r="Z26" s="192"/>
      <c r="AA26" s="192"/>
      <c r="AB26" s="192"/>
      <c r="AC26" s="192"/>
      <c r="AD26" s="192"/>
      <c r="AE26" s="192"/>
      <c r="AF26" s="9"/>
      <c r="AG26" s="192">
        <v>2</v>
      </c>
      <c r="AH26" s="192">
        <v>4</v>
      </c>
      <c r="AI26" s="192">
        <v>4</v>
      </c>
      <c r="AJ26" s="192">
        <v>4</v>
      </c>
      <c r="AK26" s="192">
        <v>4</v>
      </c>
      <c r="AL26" s="192">
        <v>4</v>
      </c>
      <c r="AM26" s="192">
        <v>4</v>
      </c>
      <c r="AN26" s="192">
        <v>4</v>
      </c>
      <c r="AO26" s="192">
        <v>4</v>
      </c>
      <c r="AP26" s="192">
        <v>4</v>
      </c>
      <c r="AQ26" s="192">
        <v>4</v>
      </c>
      <c r="AR26" s="192">
        <v>4</v>
      </c>
      <c r="AS26" s="192">
        <v>4</v>
      </c>
      <c r="AT26" s="192">
        <v>4</v>
      </c>
      <c r="AU26" s="139"/>
      <c r="AV26" s="21">
        <f t="shared" si="9"/>
        <v>54</v>
      </c>
      <c r="AW26" s="24">
        <f t="shared" si="6"/>
        <v>72</v>
      </c>
    </row>
    <row r="27" spans="1:51" x14ac:dyDescent="0.25">
      <c r="A27" s="204" t="s">
        <v>68</v>
      </c>
      <c r="B27" s="85" t="s">
        <v>69</v>
      </c>
      <c r="C27" s="99" t="s">
        <v>19</v>
      </c>
      <c r="D27" s="201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76"/>
      <c r="U27" s="21">
        <f t="shared" si="1"/>
        <v>0</v>
      </c>
      <c r="V27" s="22"/>
      <c r="W27" s="53"/>
      <c r="X27" s="192"/>
      <c r="Y27" s="192"/>
      <c r="Z27" s="192"/>
      <c r="AA27" s="192"/>
      <c r="AB27" s="192"/>
      <c r="AC27" s="192"/>
      <c r="AD27" s="192"/>
      <c r="AE27" s="192"/>
      <c r="AF27" s="9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39"/>
      <c r="AV27" s="21">
        <f t="shared" si="9"/>
        <v>0</v>
      </c>
      <c r="AW27" s="24">
        <f t="shared" si="6"/>
        <v>0</v>
      </c>
    </row>
    <row r="28" spans="1:51" x14ac:dyDescent="0.25">
      <c r="A28" s="55"/>
      <c r="B28" s="87" t="s">
        <v>145</v>
      </c>
      <c r="C28" s="109"/>
      <c r="D28" s="110">
        <f t="shared" ref="D28:T28" si="10">SUM(D29:D31)</f>
        <v>0</v>
      </c>
      <c r="E28" s="111">
        <f t="shared" si="10"/>
        <v>0</v>
      </c>
      <c r="F28" s="111">
        <f t="shared" si="10"/>
        <v>0</v>
      </c>
      <c r="G28" s="111">
        <f t="shared" si="10"/>
        <v>0</v>
      </c>
      <c r="H28" s="111">
        <f t="shared" si="10"/>
        <v>0</v>
      </c>
      <c r="I28" s="111">
        <f t="shared" si="10"/>
        <v>0</v>
      </c>
      <c r="J28" s="111">
        <f t="shared" si="10"/>
        <v>0</v>
      </c>
      <c r="K28" s="111">
        <f t="shared" si="10"/>
        <v>0</v>
      </c>
      <c r="L28" s="111">
        <f t="shared" si="10"/>
        <v>0</v>
      </c>
      <c r="M28" s="111">
        <f t="shared" si="10"/>
        <v>0</v>
      </c>
      <c r="N28" s="111">
        <f t="shared" si="10"/>
        <v>0</v>
      </c>
      <c r="O28" s="111">
        <f t="shared" si="10"/>
        <v>0</v>
      </c>
      <c r="P28" s="111">
        <f t="shared" si="10"/>
        <v>0</v>
      </c>
      <c r="Q28" s="111">
        <f t="shared" si="10"/>
        <v>0</v>
      </c>
      <c r="R28" s="111">
        <f t="shared" si="10"/>
        <v>0</v>
      </c>
      <c r="S28" s="111">
        <f t="shared" si="10"/>
        <v>0</v>
      </c>
      <c r="T28" s="77">
        <f t="shared" si="10"/>
        <v>0</v>
      </c>
      <c r="U28" s="13">
        <f t="shared" si="1"/>
        <v>0</v>
      </c>
      <c r="V28" s="66"/>
      <c r="W28" s="65"/>
      <c r="X28" s="112">
        <f t="shared" ref="X28:AU28" si="11">SUM(X29:X31)</f>
        <v>0</v>
      </c>
      <c r="Y28" s="112">
        <f t="shared" si="11"/>
        <v>0</v>
      </c>
      <c r="Z28" s="112">
        <f t="shared" si="11"/>
        <v>0</v>
      </c>
      <c r="AA28" s="112">
        <f t="shared" si="11"/>
        <v>0</v>
      </c>
      <c r="AB28" s="112">
        <f t="shared" si="11"/>
        <v>0</v>
      </c>
      <c r="AC28" s="112">
        <f t="shared" si="11"/>
        <v>0</v>
      </c>
      <c r="AD28" s="112">
        <f t="shared" si="11"/>
        <v>0</v>
      </c>
      <c r="AE28" s="112">
        <f t="shared" si="11"/>
        <v>0</v>
      </c>
      <c r="AF28" s="113">
        <f t="shared" si="11"/>
        <v>0</v>
      </c>
      <c r="AG28" s="112">
        <f t="shared" si="11"/>
        <v>0</v>
      </c>
      <c r="AH28" s="112">
        <f t="shared" si="11"/>
        <v>0</v>
      </c>
      <c r="AI28" s="112">
        <f t="shared" si="11"/>
        <v>0</v>
      </c>
      <c r="AJ28" s="112">
        <f t="shared" si="11"/>
        <v>0</v>
      </c>
      <c r="AK28" s="112">
        <f t="shared" si="11"/>
        <v>0</v>
      </c>
      <c r="AL28" s="112">
        <f t="shared" si="11"/>
        <v>0</v>
      </c>
      <c r="AM28" s="112">
        <f t="shared" si="11"/>
        <v>0</v>
      </c>
      <c r="AN28" s="112">
        <f t="shared" si="11"/>
        <v>0</v>
      </c>
      <c r="AO28" s="112">
        <f t="shared" si="11"/>
        <v>0</v>
      </c>
      <c r="AP28" s="112">
        <f t="shared" si="11"/>
        <v>0</v>
      </c>
      <c r="AQ28" s="112">
        <f t="shared" si="11"/>
        <v>0</v>
      </c>
      <c r="AR28" s="112">
        <f t="shared" si="11"/>
        <v>0</v>
      </c>
      <c r="AS28" s="112">
        <f t="shared" si="11"/>
        <v>0</v>
      </c>
      <c r="AT28" s="112">
        <f t="shared" si="11"/>
        <v>0</v>
      </c>
      <c r="AU28" s="114">
        <f t="shared" si="11"/>
        <v>0</v>
      </c>
      <c r="AV28" s="13">
        <f t="shared" si="9"/>
        <v>0</v>
      </c>
      <c r="AW28" s="25">
        <f t="shared" si="6"/>
        <v>0</v>
      </c>
    </row>
    <row r="29" spans="1:51" x14ac:dyDescent="0.25">
      <c r="A29" s="143" t="s">
        <v>108</v>
      </c>
      <c r="B29" s="146" t="s">
        <v>130</v>
      </c>
      <c r="C29" s="141" t="s">
        <v>19</v>
      </c>
      <c r="D29" s="100"/>
      <c r="E29" s="103"/>
      <c r="F29" s="177"/>
      <c r="G29" s="178"/>
      <c r="H29" s="178"/>
      <c r="I29" s="178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6"/>
      <c r="U29" s="13">
        <f>SUM(D29:T29)</f>
        <v>0</v>
      </c>
      <c r="V29" s="66"/>
      <c r="W29" s="65"/>
      <c r="X29" s="179"/>
      <c r="Y29" s="179"/>
      <c r="Z29" s="179"/>
      <c r="AA29" s="179"/>
      <c r="AB29" s="179"/>
      <c r="AC29" s="179"/>
      <c r="AD29" s="179"/>
      <c r="AE29" s="179"/>
      <c r="AF29" s="180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81"/>
      <c r="AV29" s="13">
        <f t="shared" si="9"/>
        <v>0</v>
      </c>
      <c r="AW29" s="25">
        <f t="shared" si="6"/>
        <v>0</v>
      </c>
    </row>
    <row r="30" spans="1:51" ht="16.5" customHeight="1" x14ac:dyDescent="0.25">
      <c r="A30" s="144" t="s">
        <v>131</v>
      </c>
      <c r="B30" s="147" t="s">
        <v>132</v>
      </c>
      <c r="C30" s="145" t="s">
        <v>135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51"/>
      <c r="U30" s="13">
        <f t="shared" si="1"/>
        <v>0</v>
      </c>
      <c r="V30" s="66"/>
      <c r="W30" s="65"/>
      <c r="X30" s="179"/>
      <c r="Y30" s="179"/>
      <c r="Z30" s="179"/>
      <c r="AA30" s="179"/>
      <c r="AB30" s="179"/>
      <c r="AC30" s="179"/>
      <c r="AD30" s="179"/>
      <c r="AE30" s="179"/>
      <c r="AF30" s="180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81"/>
      <c r="AV30" s="13">
        <f t="shared" si="9"/>
        <v>0</v>
      </c>
      <c r="AW30" s="25">
        <f t="shared" si="6"/>
        <v>0</v>
      </c>
    </row>
    <row r="31" spans="1:51" x14ac:dyDescent="0.25">
      <c r="A31" s="144" t="s">
        <v>133</v>
      </c>
      <c r="B31" s="147" t="s">
        <v>134</v>
      </c>
      <c r="C31" s="140" t="s">
        <v>19</v>
      </c>
      <c r="D31" s="94"/>
      <c r="E31" s="94"/>
      <c r="F31" s="94"/>
      <c r="G31" s="94"/>
      <c r="H31" s="94"/>
      <c r="I31" s="94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21">
        <f>SUM(D31:T31)</f>
        <v>0</v>
      </c>
      <c r="V31" s="22"/>
      <c r="W31" s="53"/>
      <c r="X31" s="97"/>
      <c r="Y31" s="97"/>
      <c r="Z31" s="97"/>
      <c r="AA31" s="97"/>
      <c r="AB31" s="97"/>
      <c r="AC31" s="97"/>
      <c r="AD31" s="97"/>
      <c r="AE31" s="97"/>
      <c r="AF31" s="9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10"/>
      <c r="AV31" s="21">
        <f t="shared" si="9"/>
        <v>0</v>
      </c>
      <c r="AW31" s="24">
        <f t="shared" si="6"/>
        <v>0</v>
      </c>
    </row>
    <row r="32" spans="1:51" x14ac:dyDescent="0.25">
      <c r="A32" s="217" t="s">
        <v>24</v>
      </c>
      <c r="B32" s="215" t="s">
        <v>146</v>
      </c>
      <c r="C32" s="206" t="s">
        <v>19</v>
      </c>
      <c r="D32" s="158">
        <f t="shared" ref="D32:T32" si="12">SUM(D34,D35,D36,D38,D39,D41,D42,D43,D44,D45,D46,D47)</f>
        <v>0</v>
      </c>
      <c r="E32" s="158">
        <f t="shared" si="12"/>
        <v>0</v>
      </c>
      <c r="F32" s="158">
        <f t="shared" si="12"/>
        <v>0</v>
      </c>
      <c r="G32" s="158">
        <f t="shared" si="12"/>
        <v>0</v>
      </c>
      <c r="H32" s="158">
        <f t="shared" si="12"/>
        <v>0</v>
      </c>
      <c r="I32" s="158">
        <f t="shared" si="12"/>
        <v>0</v>
      </c>
      <c r="J32" s="158">
        <f t="shared" si="12"/>
        <v>0</v>
      </c>
      <c r="K32" s="158">
        <f t="shared" si="12"/>
        <v>0</v>
      </c>
      <c r="L32" s="158">
        <f t="shared" si="12"/>
        <v>0</v>
      </c>
      <c r="M32" s="158">
        <f t="shared" si="12"/>
        <v>0</v>
      </c>
      <c r="N32" s="158">
        <f t="shared" si="12"/>
        <v>0</v>
      </c>
      <c r="O32" s="158">
        <f t="shared" si="12"/>
        <v>0</v>
      </c>
      <c r="P32" s="158">
        <f t="shared" si="12"/>
        <v>0</v>
      </c>
      <c r="Q32" s="158">
        <f t="shared" si="12"/>
        <v>0</v>
      </c>
      <c r="R32" s="158">
        <f t="shared" si="12"/>
        <v>0</v>
      </c>
      <c r="S32" s="158">
        <f t="shared" si="12"/>
        <v>0</v>
      </c>
      <c r="T32" s="82">
        <f t="shared" si="12"/>
        <v>0</v>
      </c>
      <c r="U32" s="13">
        <f t="shared" si="1"/>
        <v>0</v>
      </c>
      <c r="V32" s="56"/>
      <c r="W32" s="57"/>
      <c r="X32" s="182">
        <f t="shared" ref="X32:AU32" si="13">SUM(X34,X35,X36,X38,X39,X41,X42,X43,X44,X45,X46,X47)</f>
        <v>0</v>
      </c>
      <c r="Y32" s="182">
        <f t="shared" si="13"/>
        <v>0</v>
      </c>
      <c r="Z32" s="182">
        <f t="shared" si="13"/>
        <v>0</v>
      </c>
      <c r="AA32" s="182">
        <f t="shared" si="13"/>
        <v>0</v>
      </c>
      <c r="AB32" s="182">
        <f t="shared" si="13"/>
        <v>0</v>
      </c>
      <c r="AC32" s="182">
        <f t="shared" si="13"/>
        <v>0</v>
      </c>
      <c r="AD32" s="182">
        <f t="shared" si="13"/>
        <v>0</v>
      </c>
      <c r="AE32" s="182">
        <f t="shared" si="13"/>
        <v>0</v>
      </c>
      <c r="AF32" s="63">
        <f t="shared" si="13"/>
        <v>0</v>
      </c>
      <c r="AG32" s="183">
        <f t="shared" si="13"/>
        <v>0</v>
      </c>
      <c r="AH32" s="182">
        <f t="shared" si="13"/>
        <v>0</v>
      </c>
      <c r="AI32" s="182">
        <f t="shared" si="13"/>
        <v>0</v>
      </c>
      <c r="AJ32" s="182">
        <f t="shared" si="13"/>
        <v>0</v>
      </c>
      <c r="AK32" s="182">
        <f t="shared" si="13"/>
        <v>0</v>
      </c>
      <c r="AL32" s="182">
        <f t="shared" si="13"/>
        <v>0</v>
      </c>
      <c r="AM32" s="182">
        <f t="shared" si="13"/>
        <v>0</v>
      </c>
      <c r="AN32" s="182">
        <f t="shared" si="13"/>
        <v>0</v>
      </c>
      <c r="AO32" s="182">
        <f t="shared" si="13"/>
        <v>0</v>
      </c>
      <c r="AP32" s="182">
        <f t="shared" si="13"/>
        <v>0</v>
      </c>
      <c r="AQ32" s="182">
        <f t="shared" si="13"/>
        <v>0</v>
      </c>
      <c r="AR32" s="182">
        <f t="shared" si="13"/>
        <v>0</v>
      </c>
      <c r="AS32" s="182">
        <f t="shared" si="13"/>
        <v>0</v>
      </c>
      <c r="AT32" s="182">
        <f t="shared" si="13"/>
        <v>0</v>
      </c>
      <c r="AU32" s="184">
        <f t="shared" si="13"/>
        <v>0</v>
      </c>
      <c r="AV32" s="13">
        <f t="shared" si="9"/>
        <v>0</v>
      </c>
      <c r="AW32" s="63">
        <f t="shared" si="6"/>
        <v>0</v>
      </c>
    </row>
    <row r="33" spans="1:49" x14ac:dyDescent="0.25">
      <c r="A33" s="218"/>
      <c r="B33" s="216"/>
      <c r="C33" s="168" t="s">
        <v>25</v>
      </c>
      <c r="D33" s="158">
        <f t="shared" ref="D33:T33" si="14">SUM(D37,D40,D48)</f>
        <v>0</v>
      </c>
      <c r="E33" s="158">
        <f t="shared" si="14"/>
        <v>0</v>
      </c>
      <c r="F33" s="158">
        <f t="shared" si="14"/>
        <v>0</v>
      </c>
      <c r="G33" s="158">
        <f t="shared" si="14"/>
        <v>0</v>
      </c>
      <c r="H33" s="158">
        <f t="shared" si="14"/>
        <v>0</v>
      </c>
      <c r="I33" s="158">
        <f t="shared" si="14"/>
        <v>0</v>
      </c>
      <c r="J33" s="158">
        <f t="shared" si="14"/>
        <v>0</v>
      </c>
      <c r="K33" s="158">
        <f t="shared" si="14"/>
        <v>0</v>
      </c>
      <c r="L33" s="158">
        <f t="shared" si="14"/>
        <v>0</v>
      </c>
      <c r="M33" s="158">
        <f t="shared" si="14"/>
        <v>0</v>
      </c>
      <c r="N33" s="158">
        <f t="shared" si="14"/>
        <v>0</v>
      </c>
      <c r="O33" s="158">
        <f t="shared" si="14"/>
        <v>0</v>
      </c>
      <c r="P33" s="158">
        <f t="shared" si="14"/>
        <v>0</v>
      </c>
      <c r="Q33" s="158">
        <f t="shared" si="14"/>
        <v>0</v>
      </c>
      <c r="R33" s="158">
        <f t="shared" si="14"/>
        <v>0</v>
      </c>
      <c r="S33" s="158">
        <f t="shared" si="14"/>
        <v>0</v>
      </c>
      <c r="T33" s="82">
        <f t="shared" si="14"/>
        <v>0</v>
      </c>
      <c r="U33" s="13">
        <f>SUM(D33:T33)</f>
        <v>0</v>
      </c>
      <c r="V33" s="167"/>
      <c r="W33" s="57"/>
      <c r="X33" s="185">
        <f t="shared" ref="X33:AU33" si="15">SUM(X37,X40,X48)</f>
        <v>0</v>
      </c>
      <c r="Y33" s="185">
        <f t="shared" si="15"/>
        <v>0</v>
      </c>
      <c r="Z33" s="185">
        <f t="shared" si="15"/>
        <v>0</v>
      </c>
      <c r="AA33" s="185">
        <f t="shared" si="15"/>
        <v>0</v>
      </c>
      <c r="AB33" s="185">
        <f t="shared" si="15"/>
        <v>0</v>
      </c>
      <c r="AC33" s="185">
        <f t="shared" si="15"/>
        <v>0</v>
      </c>
      <c r="AD33" s="185">
        <f t="shared" si="15"/>
        <v>0</v>
      </c>
      <c r="AE33" s="185">
        <f t="shared" si="15"/>
        <v>0</v>
      </c>
      <c r="AF33" s="186">
        <f t="shared" si="15"/>
        <v>0</v>
      </c>
      <c r="AG33" s="187">
        <f t="shared" si="15"/>
        <v>0</v>
      </c>
      <c r="AH33" s="185">
        <f t="shared" si="15"/>
        <v>0</v>
      </c>
      <c r="AI33" s="185">
        <f t="shared" si="15"/>
        <v>0</v>
      </c>
      <c r="AJ33" s="185">
        <f t="shared" si="15"/>
        <v>0</v>
      </c>
      <c r="AK33" s="185">
        <f t="shared" si="15"/>
        <v>0</v>
      </c>
      <c r="AL33" s="185">
        <f t="shared" si="15"/>
        <v>0</v>
      </c>
      <c r="AM33" s="185">
        <f t="shared" si="15"/>
        <v>0</v>
      </c>
      <c r="AN33" s="185">
        <f t="shared" si="15"/>
        <v>0</v>
      </c>
      <c r="AO33" s="185">
        <f t="shared" si="15"/>
        <v>0</v>
      </c>
      <c r="AP33" s="185">
        <f t="shared" si="15"/>
        <v>0</v>
      </c>
      <c r="AQ33" s="185">
        <f t="shared" si="15"/>
        <v>0</v>
      </c>
      <c r="AR33" s="185">
        <f t="shared" si="15"/>
        <v>0</v>
      </c>
      <c r="AS33" s="185">
        <f t="shared" si="15"/>
        <v>0</v>
      </c>
      <c r="AT33" s="185">
        <f t="shared" si="15"/>
        <v>0</v>
      </c>
      <c r="AU33" s="188">
        <f t="shared" si="15"/>
        <v>0</v>
      </c>
      <c r="AV33" s="13">
        <f t="shared" si="9"/>
        <v>0</v>
      </c>
      <c r="AW33" s="63">
        <f t="shared" si="6"/>
        <v>0</v>
      </c>
    </row>
    <row r="34" spans="1:49" ht="21" x14ac:dyDescent="0.25">
      <c r="A34" s="202" t="s">
        <v>43</v>
      </c>
      <c r="B34" s="148" t="s">
        <v>136</v>
      </c>
      <c r="C34" s="191" t="s">
        <v>19</v>
      </c>
      <c r="D34" s="14"/>
      <c r="E34" s="14"/>
      <c r="F34" s="14"/>
      <c r="G34" s="14"/>
      <c r="H34" s="14"/>
      <c r="I34" s="14"/>
      <c r="J34" s="14"/>
      <c r="K34" s="14"/>
      <c r="L34" s="201"/>
      <c r="M34" s="14"/>
      <c r="N34" s="14"/>
      <c r="O34" s="14"/>
      <c r="P34" s="14"/>
      <c r="Q34" s="14"/>
      <c r="R34" s="14"/>
      <c r="S34" s="14"/>
      <c r="T34" s="76"/>
      <c r="U34" s="21">
        <f>SUM(D34:T34)</f>
        <v>0</v>
      </c>
      <c r="V34" s="22"/>
      <c r="W34" s="53"/>
      <c r="X34" s="14"/>
      <c r="Y34" s="14"/>
      <c r="Z34" s="14"/>
      <c r="AA34" s="14"/>
      <c r="AB34" s="14"/>
      <c r="AC34" s="14"/>
      <c r="AD34" s="14"/>
      <c r="AE34" s="14"/>
      <c r="AF34" s="15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0"/>
      <c r="AV34" s="21">
        <f t="shared" ref="AV34:AV39" si="16">SUM(X34:AU34)</f>
        <v>0</v>
      </c>
      <c r="AW34" s="24">
        <f t="shared" si="6"/>
        <v>0</v>
      </c>
    </row>
    <row r="35" spans="1:49" ht="21" x14ac:dyDescent="0.25">
      <c r="A35" s="190" t="s">
        <v>44</v>
      </c>
      <c r="B35" s="149" t="s">
        <v>137</v>
      </c>
      <c r="C35" s="196" t="s">
        <v>19</v>
      </c>
      <c r="D35" s="14"/>
      <c r="E35" s="14"/>
      <c r="F35" s="14"/>
      <c r="G35" s="14"/>
      <c r="H35" s="14"/>
      <c r="I35" s="14"/>
      <c r="J35" s="14"/>
      <c r="K35" s="14"/>
      <c r="L35" s="201"/>
      <c r="M35" s="14"/>
      <c r="N35" s="14"/>
      <c r="O35" s="14"/>
      <c r="P35" s="14"/>
      <c r="Q35" s="14"/>
      <c r="R35" s="14"/>
      <c r="S35" s="14"/>
      <c r="T35" s="76"/>
      <c r="U35" s="21">
        <f t="shared" si="1"/>
        <v>0</v>
      </c>
      <c r="V35" s="22"/>
      <c r="W35" s="53"/>
      <c r="X35" s="14"/>
      <c r="Y35" s="14"/>
      <c r="Z35" s="14"/>
      <c r="AA35" s="14"/>
      <c r="AB35" s="14"/>
      <c r="AC35" s="14"/>
      <c r="AD35" s="14"/>
      <c r="AE35" s="14"/>
      <c r="AF35" s="15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201"/>
      <c r="AU35" s="17"/>
      <c r="AV35" s="21">
        <f t="shared" si="16"/>
        <v>0</v>
      </c>
      <c r="AW35" s="24">
        <f>SUM(U35,AV35)</f>
        <v>0</v>
      </c>
    </row>
    <row r="36" spans="1:49" ht="21" customHeight="1" x14ac:dyDescent="0.25">
      <c r="A36" s="221" t="s">
        <v>45</v>
      </c>
      <c r="B36" s="219" t="s">
        <v>143</v>
      </c>
      <c r="C36" s="196" t="s">
        <v>19</v>
      </c>
      <c r="D36" s="38"/>
      <c r="E36" s="39"/>
      <c r="F36" s="39"/>
      <c r="G36" s="39"/>
      <c r="H36" s="39"/>
      <c r="I36" s="39"/>
      <c r="J36" s="39"/>
      <c r="K36" s="39"/>
      <c r="L36" s="40"/>
      <c r="M36" s="39"/>
      <c r="N36" s="39"/>
      <c r="O36" s="39"/>
      <c r="P36" s="39"/>
      <c r="Q36" s="39"/>
      <c r="R36" s="39"/>
      <c r="S36" s="39"/>
      <c r="T36" s="39"/>
      <c r="U36" s="21">
        <f t="shared" si="1"/>
        <v>0</v>
      </c>
      <c r="V36" s="22"/>
      <c r="W36" s="53"/>
      <c r="X36" s="201"/>
      <c r="Y36" s="201"/>
      <c r="Z36" s="201"/>
      <c r="AA36" s="201"/>
      <c r="AB36" s="201"/>
      <c r="AC36" s="201"/>
      <c r="AD36" s="201"/>
      <c r="AE36" s="201"/>
      <c r="AF36" s="11"/>
      <c r="AG36" s="16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17"/>
      <c r="AV36" s="21">
        <f t="shared" si="16"/>
        <v>0</v>
      </c>
      <c r="AW36" s="24">
        <f>SUM(U36,AV36)</f>
        <v>0</v>
      </c>
    </row>
    <row r="37" spans="1:49" x14ac:dyDescent="0.25">
      <c r="A37" s="222"/>
      <c r="B37" s="220"/>
      <c r="C37" s="169" t="s">
        <v>25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71">
        <f>SUM(D37:T37)</f>
        <v>0</v>
      </c>
      <c r="V37" s="22"/>
      <c r="W37" s="53"/>
      <c r="X37" s="201"/>
      <c r="Y37" s="192"/>
      <c r="Z37" s="192"/>
      <c r="AA37" s="192"/>
      <c r="AB37" s="192"/>
      <c r="AC37" s="192"/>
      <c r="AD37" s="192"/>
      <c r="AE37" s="192"/>
      <c r="AF37" s="9"/>
      <c r="AG37" s="7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201"/>
      <c r="AU37" s="17"/>
      <c r="AV37" s="21">
        <f>SUM(X37:AU37)</f>
        <v>0</v>
      </c>
      <c r="AW37" s="24">
        <f>SUM(U37,AV37)</f>
        <v>0</v>
      </c>
    </row>
    <row r="38" spans="1:49" ht="21" x14ac:dyDescent="0.25">
      <c r="A38" s="190" t="s">
        <v>46</v>
      </c>
      <c r="B38" s="150" t="s">
        <v>144</v>
      </c>
      <c r="C38" s="196" t="s">
        <v>19</v>
      </c>
      <c r="D38" s="39"/>
      <c r="E38" s="39"/>
      <c r="F38" s="39"/>
      <c r="G38" s="39"/>
      <c r="H38" s="40"/>
      <c r="I38" s="39"/>
      <c r="J38" s="38"/>
      <c r="K38" s="39"/>
      <c r="L38" s="39"/>
      <c r="M38" s="39"/>
      <c r="N38" s="39"/>
      <c r="O38" s="39"/>
      <c r="P38" s="39"/>
      <c r="Q38" s="39"/>
      <c r="R38" s="39"/>
      <c r="S38" s="39"/>
      <c r="T38" s="76"/>
      <c r="U38" s="42">
        <f t="shared" si="1"/>
        <v>0</v>
      </c>
      <c r="V38" s="22"/>
      <c r="W38" s="53"/>
      <c r="X38" s="41"/>
      <c r="Y38" s="40"/>
      <c r="Z38" s="40"/>
      <c r="AA38" s="40"/>
      <c r="AB38" s="40"/>
      <c r="AC38" s="40"/>
      <c r="AD38" s="40"/>
      <c r="AE38" s="40"/>
      <c r="AF38" s="48"/>
      <c r="AG38" s="47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201"/>
      <c r="AU38" s="17"/>
      <c r="AV38" s="21">
        <f t="shared" si="16"/>
        <v>0</v>
      </c>
      <c r="AW38" s="24">
        <f t="shared" si="6"/>
        <v>0</v>
      </c>
    </row>
    <row r="39" spans="1:49" x14ac:dyDescent="0.25">
      <c r="A39" s="221" t="s">
        <v>47</v>
      </c>
      <c r="B39" s="219" t="s">
        <v>138</v>
      </c>
      <c r="C39" s="196" t="s">
        <v>19</v>
      </c>
      <c r="D39" s="38"/>
      <c r="E39" s="39"/>
      <c r="F39" s="39"/>
      <c r="G39" s="39"/>
      <c r="H39" s="39"/>
      <c r="I39" s="39"/>
      <c r="J39" s="39"/>
      <c r="K39" s="39"/>
      <c r="L39" s="39"/>
      <c r="M39" s="40"/>
      <c r="N39" s="39"/>
      <c r="O39" s="39"/>
      <c r="P39" s="39"/>
      <c r="Q39" s="39"/>
      <c r="R39" s="39"/>
      <c r="S39" s="39"/>
      <c r="T39" s="76"/>
      <c r="U39" s="42">
        <f t="shared" si="1"/>
        <v>0</v>
      </c>
      <c r="V39" s="22"/>
      <c r="W39" s="53"/>
      <c r="X39" s="201"/>
      <c r="Y39" s="201"/>
      <c r="Z39" s="201"/>
      <c r="AA39" s="201"/>
      <c r="AB39" s="201"/>
      <c r="AC39" s="201"/>
      <c r="AD39" s="201"/>
      <c r="AE39" s="201"/>
      <c r="AF39" s="11"/>
      <c r="AG39" s="12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17"/>
      <c r="AV39" s="21">
        <f t="shared" si="16"/>
        <v>0</v>
      </c>
      <c r="AW39" s="24">
        <f t="shared" si="6"/>
        <v>0</v>
      </c>
    </row>
    <row r="40" spans="1:49" x14ac:dyDescent="0.25">
      <c r="A40" s="222"/>
      <c r="B40" s="220"/>
      <c r="C40" s="169" t="s">
        <v>25</v>
      </c>
      <c r="D40" s="38"/>
      <c r="E40" s="39"/>
      <c r="F40" s="39"/>
      <c r="G40" s="39"/>
      <c r="H40" s="39"/>
      <c r="I40" s="39"/>
      <c r="J40" s="39"/>
      <c r="K40" s="39"/>
      <c r="L40" s="39"/>
      <c r="M40" s="40"/>
      <c r="N40" s="39"/>
      <c r="O40" s="39"/>
      <c r="P40" s="39"/>
      <c r="Q40" s="39"/>
      <c r="R40" s="39"/>
      <c r="S40" s="39"/>
      <c r="T40" s="76"/>
      <c r="U40" s="42">
        <f>SUM(D40:T40)</f>
        <v>0</v>
      </c>
      <c r="V40" s="22"/>
      <c r="W40" s="53"/>
      <c r="X40" s="201"/>
      <c r="Y40" s="201"/>
      <c r="Z40" s="201"/>
      <c r="AA40" s="201"/>
      <c r="AB40" s="201"/>
      <c r="AC40" s="201"/>
      <c r="AD40" s="201"/>
      <c r="AE40" s="201"/>
      <c r="AF40" s="11"/>
      <c r="AG40" s="12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17"/>
      <c r="AV40" s="21">
        <f>SUM(W40:AU40)</f>
        <v>0</v>
      </c>
      <c r="AW40" s="24">
        <f>SUM(U40,AV40)</f>
        <v>0</v>
      </c>
    </row>
    <row r="41" spans="1:49" x14ac:dyDescent="0.25">
      <c r="A41" s="190" t="s">
        <v>48</v>
      </c>
      <c r="B41" s="150" t="s">
        <v>139</v>
      </c>
      <c r="C41" s="196" t="s">
        <v>19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76"/>
      <c r="U41" s="21">
        <f t="shared" si="1"/>
        <v>0</v>
      </c>
      <c r="V41" s="22"/>
      <c r="W41" s="53"/>
      <c r="X41" s="201"/>
      <c r="Y41" s="201"/>
      <c r="Z41" s="201"/>
      <c r="AA41" s="201"/>
      <c r="AB41" s="201"/>
      <c r="AC41" s="201"/>
      <c r="AD41" s="201"/>
      <c r="AE41" s="201"/>
      <c r="AF41" s="11"/>
      <c r="AG41" s="12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17"/>
      <c r="AV41" s="21">
        <v>0</v>
      </c>
      <c r="AW41" s="24">
        <f t="shared" si="6"/>
        <v>0</v>
      </c>
    </row>
    <row r="42" spans="1:49" ht="21" x14ac:dyDescent="0.25">
      <c r="A42" s="190" t="s">
        <v>49</v>
      </c>
      <c r="B42" s="150" t="s">
        <v>102</v>
      </c>
      <c r="C42" s="196" t="s">
        <v>19</v>
      </c>
      <c r="D42" s="14"/>
      <c r="E42" s="70"/>
      <c r="F42" s="70"/>
      <c r="G42" s="70"/>
      <c r="H42" s="70"/>
      <c r="I42" s="70"/>
      <c r="J42" s="70"/>
      <c r="K42" s="70"/>
      <c r="L42" s="192"/>
      <c r="M42" s="70"/>
      <c r="N42" s="70"/>
      <c r="O42" s="70"/>
      <c r="P42" s="70"/>
      <c r="Q42" s="70"/>
      <c r="R42" s="70"/>
      <c r="S42" s="70"/>
      <c r="T42" s="76"/>
      <c r="U42" s="71">
        <f t="shared" si="1"/>
        <v>0</v>
      </c>
      <c r="V42" s="22"/>
      <c r="W42" s="53"/>
      <c r="X42" s="201"/>
      <c r="Y42" s="201"/>
      <c r="Z42" s="201"/>
      <c r="AA42" s="201"/>
      <c r="AB42" s="201"/>
      <c r="AC42" s="201"/>
      <c r="AD42" s="201"/>
      <c r="AE42" s="201"/>
      <c r="AF42" s="11"/>
      <c r="AG42" s="16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17"/>
      <c r="AV42" s="21">
        <f t="shared" ref="AV42:AV51" si="17">SUM(W42:AU42)</f>
        <v>0</v>
      </c>
      <c r="AW42" s="24">
        <f t="shared" si="6"/>
        <v>0</v>
      </c>
    </row>
    <row r="43" spans="1:49" x14ac:dyDescent="0.25">
      <c r="A43" s="190" t="s">
        <v>82</v>
      </c>
      <c r="B43" s="150" t="s">
        <v>140</v>
      </c>
      <c r="C43" s="196" t="s">
        <v>19</v>
      </c>
      <c r="D43" s="14"/>
      <c r="E43" s="70"/>
      <c r="F43" s="70"/>
      <c r="G43" s="70"/>
      <c r="H43" s="70"/>
      <c r="I43" s="70"/>
      <c r="J43" s="70"/>
      <c r="K43" s="70"/>
      <c r="L43" s="192"/>
      <c r="M43" s="70"/>
      <c r="N43" s="70"/>
      <c r="O43" s="70"/>
      <c r="P43" s="70"/>
      <c r="Q43" s="70"/>
      <c r="R43" s="70"/>
      <c r="S43" s="70"/>
      <c r="T43" s="76"/>
      <c r="U43" s="71">
        <f t="shared" si="1"/>
        <v>0</v>
      </c>
      <c r="V43" s="22"/>
      <c r="W43" s="53"/>
      <c r="X43" s="201"/>
      <c r="Y43" s="201"/>
      <c r="Z43" s="201"/>
      <c r="AA43" s="201"/>
      <c r="AB43" s="201"/>
      <c r="AC43" s="201"/>
      <c r="AD43" s="201"/>
      <c r="AE43" s="201"/>
      <c r="AF43" s="11"/>
      <c r="AG43" s="16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17"/>
      <c r="AV43" s="21">
        <f t="shared" si="17"/>
        <v>0</v>
      </c>
      <c r="AW43" s="24">
        <f t="shared" si="6"/>
        <v>0</v>
      </c>
    </row>
    <row r="44" spans="1:49" x14ac:dyDescent="0.25">
      <c r="A44" s="190" t="s">
        <v>83</v>
      </c>
      <c r="B44" s="150" t="s">
        <v>23</v>
      </c>
      <c r="C44" s="196" t="s">
        <v>19</v>
      </c>
      <c r="D44" s="14"/>
      <c r="E44" s="70"/>
      <c r="F44" s="70"/>
      <c r="G44" s="70"/>
      <c r="H44" s="70"/>
      <c r="I44" s="70"/>
      <c r="J44" s="70"/>
      <c r="K44" s="70"/>
      <c r="L44" s="192"/>
      <c r="M44" s="70"/>
      <c r="N44" s="70"/>
      <c r="O44" s="70"/>
      <c r="P44" s="70"/>
      <c r="Q44" s="70"/>
      <c r="R44" s="70"/>
      <c r="S44" s="70"/>
      <c r="T44" s="76"/>
      <c r="U44" s="71">
        <f t="shared" ref="U44:U50" si="18">SUM(D44:T44)</f>
        <v>0</v>
      </c>
      <c r="V44" s="22"/>
      <c r="W44" s="53"/>
      <c r="X44" s="201"/>
      <c r="Y44" s="201"/>
      <c r="Z44" s="201"/>
      <c r="AA44" s="201"/>
      <c r="AB44" s="201"/>
      <c r="AC44" s="201"/>
      <c r="AD44" s="201"/>
      <c r="AE44" s="201"/>
      <c r="AF44" s="11"/>
      <c r="AG44" s="16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17"/>
      <c r="AV44" s="21">
        <f t="shared" si="17"/>
        <v>0</v>
      </c>
      <c r="AW44" s="24">
        <f t="shared" si="6"/>
        <v>0</v>
      </c>
    </row>
    <row r="45" spans="1:49" ht="21" x14ac:dyDescent="0.25">
      <c r="A45" s="190" t="s">
        <v>104</v>
      </c>
      <c r="B45" s="150" t="s">
        <v>141</v>
      </c>
      <c r="C45" s="196" t="s">
        <v>19</v>
      </c>
      <c r="D45" s="14"/>
      <c r="E45" s="70"/>
      <c r="F45" s="70"/>
      <c r="G45" s="70"/>
      <c r="H45" s="70"/>
      <c r="I45" s="70"/>
      <c r="J45" s="70"/>
      <c r="K45" s="70"/>
      <c r="L45" s="192"/>
      <c r="M45" s="70"/>
      <c r="N45" s="70"/>
      <c r="O45" s="70"/>
      <c r="P45" s="70"/>
      <c r="Q45" s="70"/>
      <c r="R45" s="70"/>
      <c r="S45" s="70"/>
      <c r="T45" s="76"/>
      <c r="U45" s="71">
        <f t="shared" si="18"/>
        <v>0</v>
      </c>
      <c r="V45" s="22"/>
      <c r="W45" s="53"/>
      <c r="X45" s="201"/>
      <c r="Y45" s="201"/>
      <c r="Z45" s="201"/>
      <c r="AA45" s="201"/>
      <c r="AB45" s="201"/>
      <c r="AC45" s="201"/>
      <c r="AD45" s="201"/>
      <c r="AE45" s="201"/>
      <c r="AF45" s="11"/>
      <c r="AG45" s="16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17"/>
      <c r="AV45" s="21">
        <f t="shared" si="17"/>
        <v>0</v>
      </c>
      <c r="AW45" s="24">
        <f t="shared" si="6"/>
        <v>0</v>
      </c>
    </row>
    <row r="46" spans="1:49" ht="21" x14ac:dyDescent="0.25">
      <c r="A46" s="190" t="s">
        <v>105</v>
      </c>
      <c r="B46" s="150" t="s">
        <v>142</v>
      </c>
      <c r="C46" s="196" t="s">
        <v>19</v>
      </c>
      <c r="D46" s="14"/>
      <c r="E46" s="70"/>
      <c r="F46" s="70"/>
      <c r="G46" s="70"/>
      <c r="H46" s="70"/>
      <c r="I46" s="70"/>
      <c r="J46" s="70"/>
      <c r="K46" s="70"/>
      <c r="L46" s="192"/>
      <c r="M46" s="70"/>
      <c r="N46" s="70"/>
      <c r="O46" s="70"/>
      <c r="P46" s="70"/>
      <c r="Q46" s="70"/>
      <c r="R46" s="70"/>
      <c r="S46" s="70"/>
      <c r="T46" s="76"/>
      <c r="U46" s="71">
        <f t="shared" si="18"/>
        <v>0</v>
      </c>
      <c r="V46" s="22"/>
      <c r="W46" s="53"/>
      <c r="X46" s="201"/>
      <c r="Y46" s="201"/>
      <c r="Z46" s="201"/>
      <c r="AA46" s="201"/>
      <c r="AB46" s="201"/>
      <c r="AC46" s="201"/>
      <c r="AD46" s="201"/>
      <c r="AE46" s="201"/>
      <c r="AF46" s="11"/>
      <c r="AG46" s="16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17"/>
      <c r="AV46" s="21">
        <f t="shared" si="17"/>
        <v>0</v>
      </c>
      <c r="AW46" s="24">
        <f t="shared" si="6"/>
        <v>0</v>
      </c>
    </row>
    <row r="47" spans="1:49" ht="21" customHeight="1" x14ac:dyDescent="0.25">
      <c r="A47" s="221" t="s">
        <v>106</v>
      </c>
      <c r="B47" s="219" t="s">
        <v>103</v>
      </c>
      <c r="C47" s="196" t="s">
        <v>19</v>
      </c>
      <c r="D47" s="14"/>
      <c r="E47" s="70"/>
      <c r="F47" s="70"/>
      <c r="G47" s="70"/>
      <c r="H47" s="70"/>
      <c r="I47" s="70"/>
      <c r="J47" s="70"/>
      <c r="K47" s="70"/>
      <c r="L47" s="192"/>
      <c r="M47" s="70"/>
      <c r="N47" s="70"/>
      <c r="O47" s="70"/>
      <c r="P47" s="70"/>
      <c r="Q47" s="70"/>
      <c r="R47" s="70"/>
      <c r="S47" s="70"/>
      <c r="T47" s="76"/>
      <c r="U47" s="71">
        <f t="shared" si="18"/>
        <v>0</v>
      </c>
      <c r="V47" s="22"/>
      <c r="W47" s="53"/>
      <c r="X47" s="201"/>
      <c r="Y47" s="201"/>
      <c r="Z47" s="201"/>
      <c r="AA47" s="201"/>
      <c r="AB47" s="201"/>
      <c r="AC47" s="201"/>
      <c r="AD47" s="201"/>
      <c r="AE47" s="201"/>
      <c r="AF47" s="11"/>
      <c r="AG47" s="16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17"/>
      <c r="AV47" s="21">
        <f t="shared" si="17"/>
        <v>0</v>
      </c>
      <c r="AW47" s="24">
        <f t="shared" si="6"/>
        <v>0</v>
      </c>
    </row>
    <row r="48" spans="1:49" x14ac:dyDescent="0.25">
      <c r="A48" s="222"/>
      <c r="B48" s="220"/>
      <c r="C48" s="169" t="s">
        <v>25</v>
      </c>
      <c r="D48" s="14"/>
      <c r="E48" s="70"/>
      <c r="F48" s="70"/>
      <c r="G48" s="70"/>
      <c r="H48" s="70"/>
      <c r="I48" s="70"/>
      <c r="J48" s="70"/>
      <c r="K48" s="70"/>
      <c r="L48" s="192"/>
      <c r="M48" s="70"/>
      <c r="N48" s="70"/>
      <c r="O48" s="70"/>
      <c r="P48" s="70"/>
      <c r="Q48" s="70"/>
      <c r="R48" s="70"/>
      <c r="S48" s="70"/>
      <c r="T48" s="76"/>
      <c r="U48" s="71">
        <f>SUM(D48:T48)</f>
        <v>0</v>
      </c>
      <c r="V48" s="22"/>
      <c r="W48" s="53"/>
      <c r="X48" s="201"/>
      <c r="Y48" s="201"/>
      <c r="Z48" s="201"/>
      <c r="AA48" s="201"/>
      <c r="AB48" s="201"/>
      <c r="AC48" s="201"/>
      <c r="AD48" s="201"/>
      <c r="AE48" s="201"/>
      <c r="AF48" s="11"/>
      <c r="AG48" s="16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17"/>
      <c r="AV48" s="21">
        <f t="shared" si="17"/>
        <v>0</v>
      </c>
      <c r="AW48" s="24">
        <f t="shared" si="6"/>
        <v>0</v>
      </c>
    </row>
    <row r="49" spans="1:49" x14ac:dyDescent="0.25">
      <c r="A49" s="225" t="s">
        <v>26</v>
      </c>
      <c r="B49" s="226" t="s">
        <v>85</v>
      </c>
      <c r="C49" s="194" t="s">
        <v>19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81"/>
      <c r="U49" s="21">
        <f t="shared" si="18"/>
        <v>0</v>
      </c>
      <c r="V49" s="22"/>
      <c r="W49" s="53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7"/>
      <c r="AV49" s="21">
        <f t="shared" si="17"/>
        <v>0</v>
      </c>
      <c r="AW49" s="24">
        <f t="shared" si="6"/>
        <v>0</v>
      </c>
    </row>
    <row r="50" spans="1:49" x14ac:dyDescent="0.25">
      <c r="A50" s="225"/>
      <c r="B50" s="227"/>
      <c r="C50" s="194" t="s">
        <v>25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81"/>
      <c r="U50" s="21">
        <f t="shared" si="18"/>
        <v>0</v>
      </c>
      <c r="V50" s="22"/>
      <c r="W50" s="53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7"/>
      <c r="AV50" s="21">
        <f t="shared" si="17"/>
        <v>0</v>
      </c>
      <c r="AW50" s="24">
        <f t="shared" si="6"/>
        <v>0</v>
      </c>
    </row>
    <row r="51" spans="1:49" x14ac:dyDescent="0.25">
      <c r="A51" s="262" t="s">
        <v>27</v>
      </c>
      <c r="B51" s="263" t="s">
        <v>28</v>
      </c>
      <c r="C51" s="193" t="s">
        <v>19</v>
      </c>
      <c r="D51" s="31">
        <f t="shared" ref="D51:T52" si="19">SUM(D53,D62,D71,D80,D89)</f>
        <v>18</v>
      </c>
      <c r="E51" s="31">
        <f t="shared" si="19"/>
        <v>18</v>
      </c>
      <c r="F51" s="31">
        <f t="shared" si="19"/>
        <v>16</v>
      </c>
      <c r="G51" s="31">
        <f t="shared" si="19"/>
        <v>16</v>
      </c>
      <c r="H51" s="31">
        <f t="shared" si="19"/>
        <v>16</v>
      </c>
      <c r="I51" s="31">
        <f t="shared" si="19"/>
        <v>16</v>
      </c>
      <c r="J51" s="31">
        <f t="shared" si="19"/>
        <v>16</v>
      </c>
      <c r="K51" s="31">
        <f t="shared" si="19"/>
        <v>16</v>
      </c>
      <c r="L51" s="31">
        <f t="shared" si="19"/>
        <v>16</v>
      </c>
      <c r="M51" s="31">
        <f t="shared" si="19"/>
        <v>16</v>
      </c>
      <c r="N51" s="31">
        <f t="shared" si="19"/>
        <v>16</v>
      </c>
      <c r="O51" s="31">
        <f t="shared" si="19"/>
        <v>24</v>
      </c>
      <c r="P51" s="31">
        <f t="shared" si="19"/>
        <v>36</v>
      </c>
      <c r="Q51" s="31">
        <f t="shared" si="19"/>
        <v>36</v>
      </c>
      <c r="R51" s="31">
        <f t="shared" si="19"/>
        <v>36</v>
      </c>
      <c r="S51" s="31">
        <f t="shared" si="19"/>
        <v>36</v>
      </c>
      <c r="T51" s="80">
        <f t="shared" si="19"/>
        <v>36</v>
      </c>
      <c r="U51" s="21">
        <f t="shared" ref="U51:U69" si="20">SUM(D51:T51)</f>
        <v>384</v>
      </c>
      <c r="V51" s="22"/>
      <c r="W51" s="53"/>
      <c r="X51" s="31">
        <f t="shared" ref="X51:AU52" si="21">SUM(X53,X62,X71,X80,X89)</f>
        <v>36</v>
      </c>
      <c r="Y51" s="31">
        <f t="shared" si="21"/>
        <v>36</v>
      </c>
      <c r="Z51" s="31">
        <f t="shared" si="21"/>
        <v>36</v>
      </c>
      <c r="AA51" s="31">
        <f t="shared" si="21"/>
        <v>36</v>
      </c>
      <c r="AB51" s="31">
        <f t="shared" si="21"/>
        <v>36</v>
      </c>
      <c r="AC51" s="31">
        <f t="shared" si="21"/>
        <v>36</v>
      </c>
      <c r="AD51" s="31">
        <f t="shared" si="21"/>
        <v>36</v>
      </c>
      <c r="AE51" s="31">
        <f t="shared" si="21"/>
        <v>36</v>
      </c>
      <c r="AF51" s="31">
        <f t="shared" si="21"/>
        <v>36</v>
      </c>
      <c r="AG51" s="31">
        <f t="shared" si="21"/>
        <v>24</v>
      </c>
      <c r="AH51" s="31">
        <f t="shared" si="21"/>
        <v>6</v>
      </c>
      <c r="AI51" s="31">
        <f t="shared" si="21"/>
        <v>6</v>
      </c>
      <c r="AJ51" s="31">
        <f t="shared" si="21"/>
        <v>5</v>
      </c>
      <c r="AK51" s="31">
        <f t="shared" si="21"/>
        <v>5</v>
      </c>
      <c r="AL51" s="31">
        <f t="shared" si="21"/>
        <v>6</v>
      </c>
      <c r="AM51" s="31">
        <f t="shared" si="21"/>
        <v>5</v>
      </c>
      <c r="AN51" s="31">
        <f t="shared" si="21"/>
        <v>5</v>
      </c>
      <c r="AO51" s="31">
        <f t="shared" si="21"/>
        <v>5</v>
      </c>
      <c r="AP51" s="31">
        <f t="shared" si="21"/>
        <v>5</v>
      </c>
      <c r="AQ51" s="31">
        <f t="shared" si="21"/>
        <v>5</v>
      </c>
      <c r="AR51" s="31">
        <f t="shared" si="21"/>
        <v>5</v>
      </c>
      <c r="AS51" s="31">
        <f t="shared" si="21"/>
        <v>5</v>
      </c>
      <c r="AT51" s="31">
        <f t="shared" si="21"/>
        <v>5</v>
      </c>
      <c r="AU51" s="33">
        <f t="shared" si="21"/>
        <v>36</v>
      </c>
      <c r="AV51" s="13">
        <f t="shared" si="17"/>
        <v>452</v>
      </c>
      <c r="AW51" s="25">
        <f t="shared" si="6"/>
        <v>836</v>
      </c>
    </row>
    <row r="52" spans="1:49" x14ac:dyDescent="0.25">
      <c r="A52" s="262"/>
      <c r="B52" s="263"/>
      <c r="C52" s="193" t="s">
        <v>25</v>
      </c>
      <c r="D52" s="32">
        <f t="shared" si="19"/>
        <v>0</v>
      </c>
      <c r="E52" s="58">
        <f t="shared" si="19"/>
        <v>0</v>
      </c>
      <c r="F52" s="59">
        <f t="shared" si="19"/>
        <v>0</v>
      </c>
      <c r="G52" s="59">
        <f t="shared" si="19"/>
        <v>0</v>
      </c>
      <c r="H52" s="59">
        <f t="shared" si="19"/>
        <v>1</v>
      </c>
      <c r="I52" s="59">
        <f t="shared" si="19"/>
        <v>2</v>
      </c>
      <c r="J52" s="59">
        <f t="shared" si="19"/>
        <v>1</v>
      </c>
      <c r="K52" s="59">
        <f t="shared" si="19"/>
        <v>2</v>
      </c>
      <c r="L52" s="59">
        <f t="shared" si="19"/>
        <v>2</v>
      </c>
      <c r="M52" s="59">
        <f t="shared" si="19"/>
        <v>2</v>
      </c>
      <c r="N52" s="59">
        <f t="shared" si="19"/>
        <v>2</v>
      </c>
      <c r="O52" s="59">
        <f t="shared" si="19"/>
        <v>0</v>
      </c>
      <c r="P52" s="59">
        <f t="shared" si="19"/>
        <v>0</v>
      </c>
      <c r="Q52" s="59">
        <f t="shared" si="19"/>
        <v>0</v>
      </c>
      <c r="R52" s="59">
        <f t="shared" si="19"/>
        <v>0</v>
      </c>
      <c r="S52" s="59">
        <f t="shared" si="19"/>
        <v>0</v>
      </c>
      <c r="T52" s="80">
        <f t="shared" si="19"/>
        <v>0</v>
      </c>
      <c r="U52" s="21">
        <f t="shared" si="20"/>
        <v>12</v>
      </c>
      <c r="V52" s="22"/>
      <c r="W52" s="53"/>
      <c r="X52" s="83">
        <f t="shared" si="21"/>
        <v>0</v>
      </c>
      <c r="Y52" s="83">
        <f t="shared" si="21"/>
        <v>0</v>
      </c>
      <c r="Z52" s="37">
        <f t="shared" si="21"/>
        <v>0</v>
      </c>
      <c r="AA52" s="37">
        <f t="shared" si="21"/>
        <v>0</v>
      </c>
      <c r="AB52" s="37">
        <f t="shared" si="21"/>
        <v>0</v>
      </c>
      <c r="AC52" s="37">
        <f t="shared" si="21"/>
        <v>0</v>
      </c>
      <c r="AD52" s="37">
        <f t="shared" si="21"/>
        <v>0</v>
      </c>
      <c r="AE52" s="37">
        <f t="shared" si="21"/>
        <v>0</v>
      </c>
      <c r="AF52" s="30">
        <f t="shared" si="21"/>
        <v>0</v>
      </c>
      <c r="AG52" s="46">
        <f t="shared" si="21"/>
        <v>2</v>
      </c>
      <c r="AH52" s="91">
        <f t="shared" si="21"/>
        <v>0</v>
      </c>
      <c r="AI52" s="91">
        <f t="shared" si="21"/>
        <v>0</v>
      </c>
      <c r="AJ52" s="91">
        <f t="shared" si="21"/>
        <v>0</v>
      </c>
      <c r="AK52" s="91">
        <f t="shared" si="21"/>
        <v>0</v>
      </c>
      <c r="AL52" s="91">
        <f t="shared" si="21"/>
        <v>0</v>
      </c>
      <c r="AM52" s="91">
        <f t="shared" si="21"/>
        <v>0</v>
      </c>
      <c r="AN52" s="91">
        <f t="shared" si="21"/>
        <v>0</v>
      </c>
      <c r="AO52" s="91">
        <f t="shared" si="21"/>
        <v>1</v>
      </c>
      <c r="AP52" s="91">
        <f t="shared" si="21"/>
        <v>0</v>
      </c>
      <c r="AQ52" s="91">
        <f t="shared" si="21"/>
        <v>1</v>
      </c>
      <c r="AR52" s="91">
        <f t="shared" si="21"/>
        <v>1</v>
      </c>
      <c r="AS52" s="91">
        <f t="shared" si="21"/>
        <v>1</v>
      </c>
      <c r="AT52" s="91">
        <f t="shared" si="21"/>
        <v>0</v>
      </c>
      <c r="AU52" s="8">
        <f t="shared" si="21"/>
        <v>0</v>
      </c>
      <c r="AV52" s="13">
        <f t="shared" ref="AV52:AV87" si="22">SUM(W52:AU52)</f>
        <v>6</v>
      </c>
      <c r="AW52" s="25">
        <f t="shared" si="6"/>
        <v>18</v>
      </c>
    </row>
    <row r="53" spans="1:49" x14ac:dyDescent="0.25">
      <c r="A53" s="239" t="s">
        <v>29</v>
      </c>
      <c r="B53" s="223" t="s">
        <v>147</v>
      </c>
      <c r="C53" s="68" t="s">
        <v>19</v>
      </c>
      <c r="D53" s="32">
        <f t="shared" ref="D53:T53" si="23">SUM(D55,D57,D59,D60,D61)</f>
        <v>4</v>
      </c>
      <c r="E53" s="32">
        <f t="shared" si="23"/>
        <v>4</v>
      </c>
      <c r="F53" s="32">
        <f t="shared" si="23"/>
        <v>2</v>
      </c>
      <c r="G53" s="32">
        <f t="shared" si="23"/>
        <v>2</v>
      </c>
      <c r="H53" s="32">
        <f t="shared" si="23"/>
        <v>2</v>
      </c>
      <c r="I53" s="32">
        <f t="shared" si="23"/>
        <v>2</v>
      </c>
      <c r="J53" s="32">
        <f t="shared" si="23"/>
        <v>2</v>
      </c>
      <c r="K53" s="32">
        <f t="shared" si="23"/>
        <v>2</v>
      </c>
      <c r="L53" s="32">
        <f t="shared" si="23"/>
        <v>2</v>
      </c>
      <c r="M53" s="32">
        <f t="shared" si="23"/>
        <v>2</v>
      </c>
      <c r="N53" s="32">
        <f t="shared" si="23"/>
        <v>2</v>
      </c>
      <c r="O53" s="32">
        <f t="shared" si="23"/>
        <v>24</v>
      </c>
      <c r="P53" s="32">
        <f t="shared" si="23"/>
        <v>12</v>
      </c>
      <c r="Q53" s="32">
        <f t="shared" si="23"/>
        <v>0</v>
      </c>
      <c r="R53" s="32">
        <f t="shared" si="23"/>
        <v>18</v>
      </c>
      <c r="S53" s="32">
        <f t="shared" si="23"/>
        <v>36</v>
      </c>
      <c r="T53" s="80">
        <f t="shared" si="23"/>
        <v>36</v>
      </c>
      <c r="U53" s="21">
        <f t="shared" si="20"/>
        <v>152</v>
      </c>
      <c r="V53" s="22"/>
      <c r="W53" s="53"/>
      <c r="X53" s="32">
        <f t="shared" ref="X53:AU53" si="24">SUM(X55,X57,X59,X60,X61)</f>
        <v>36</v>
      </c>
      <c r="Y53" s="32">
        <f t="shared" si="24"/>
        <v>18</v>
      </c>
      <c r="Z53" s="32">
        <f t="shared" si="24"/>
        <v>0</v>
      </c>
      <c r="AA53" s="32">
        <f t="shared" si="24"/>
        <v>0</v>
      </c>
      <c r="AB53" s="32">
        <f t="shared" si="24"/>
        <v>0</v>
      </c>
      <c r="AC53" s="32">
        <f t="shared" si="24"/>
        <v>0</v>
      </c>
      <c r="AD53" s="32">
        <f t="shared" si="24"/>
        <v>0</v>
      </c>
      <c r="AE53" s="32">
        <f t="shared" si="24"/>
        <v>0</v>
      </c>
      <c r="AF53" s="32">
        <f t="shared" si="24"/>
        <v>0</v>
      </c>
      <c r="AG53" s="32">
        <f t="shared" si="24"/>
        <v>0</v>
      </c>
      <c r="AH53" s="32">
        <f t="shared" si="24"/>
        <v>0</v>
      </c>
      <c r="AI53" s="32">
        <f t="shared" si="24"/>
        <v>0</v>
      </c>
      <c r="AJ53" s="32">
        <f t="shared" si="24"/>
        <v>0</v>
      </c>
      <c r="AK53" s="32">
        <f t="shared" si="24"/>
        <v>0</v>
      </c>
      <c r="AL53" s="32">
        <f t="shared" si="24"/>
        <v>0</v>
      </c>
      <c r="AM53" s="32">
        <f t="shared" si="24"/>
        <v>0</v>
      </c>
      <c r="AN53" s="32">
        <f t="shared" si="24"/>
        <v>0</v>
      </c>
      <c r="AO53" s="32">
        <f t="shared" si="24"/>
        <v>0</v>
      </c>
      <c r="AP53" s="32">
        <f t="shared" si="24"/>
        <v>0</v>
      </c>
      <c r="AQ53" s="32">
        <f t="shared" si="24"/>
        <v>0</v>
      </c>
      <c r="AR53" s="32">
        <f t="shared" si="24"/>
        <v>0</v>
      </c>
      <c r="AS53" s="32">
        <f t="shared" si="24"/>
        <v>0</v>
      </c>
      <c r="AT53" s="32">
        <f t="shared" si="24"/>
        <v>0</v>
      </c>
      <c r="AU53" s="33">
        <f t="shared" si="24"/>
        <v>18</v>
      </c>
      <c r="AV53" s="13">
        <f t="shared" si="22"/>
        <v>72</v>
      </c>
      <c r="AW53" s="25">
        <f t="shared" si="6"/>
        <v>224</v>
      </c>
    </row>
    <row r="54" spans="1:49" x14ac:dyDescent="0.25">
      <c r="A54" s="239"/>
      <c r="B54" s="224"/>
      <c r="C54" s="68" t="s">
        <v>25</v>
      </c>
      <c r="D54" s="37">
        <f t="shared" ref="D54:T54" si="25">SUM(D56,D58)</f>
        <v>0</v>
      </c>
      <c r="E54" s="37">
        <f t="shared" si="25"/>
        <v>0</v>
      </c>
      <c r="F54" s="37">
        <f t="shared" si="25"/>
        <v>0</v>
      </c>
      <c r="G54" s="37">
        <f t="shared" si="25"/>
        <v>0</v>
      </c>
      <c r="H54" s="37">
        <f t="shared" si="25"/>
        <v>0</v>
      </c>
      <c r="I54" s="37">
        <f t="shared" si="25"/>
        <v>1</v>
      </c>
      <c r="J54" s="37">
        <f t="shared" si="25"/>
        <v>1</v>
      </c>
      <c r="K54" s="37">
        <f t="shared" si="25"/>
        <v>1</v>
      </c>
      <c r="L54" s="37">
        <f t="shared" si="25"/>
        <v>1</v>
      </c>
      <c r="M54" s="37">
        <f t="shared" si="25"/>
        <v>1</v>
      </c>
      <c r="N54" s="37">
        <f t="shared" si="25"/>
        <v>1</v>
      </c>
      <c r="O54" s="37">
        <f t="shared" si="25"/>
        <v>0</v>
      </c>
      <c r="P54" s="37">
        <f t="shared" si="25"/>
        <v>0</v>
      </c>
      <c r="Q54" s="37">
        <f t="shared" si="25"/>
        <v>0</v>
      </c>
      <c r="R54" s="37">
        <f t="shared" si="25"/>
        <v>0</v>
      </c>
      <c r="S54" s="37">
        <f t="shared" si="25"/>
        <v>0</v>
      </c>
      <c r="T54" s="78">
        <f t="shared" si="25"/>
        <v>0</v>
      </c>
      <c r="U54" s="21">
        <f t="shared" si="20"/>
        <v>6</v>
      </c>
      <c r="V54" s="22"/>
      <c r="W54" s="53"/>
      <c r="X54" s="37">
        <f t="shared" ref="X54:AU54" si="26">SUM(X56,X58)</f>
        <v>0</v>
      </c>
      <c r="Y54" s="37">
        <f t="shared" si="26"/>
        <v>0</v>
      </c>
      <c r="Z54" s="37">
        <f t="shared" si="26"/>
        <v>0</v>
      </c>
      <c r="AA54" s="37">
        <f t="shared" si="26"/>
        <v>0</v>
      </c>
      <c r="AB54" s="37">
        <f t="shared" si="26"/>
        <v>0</v>
      </c>
      <c r="AC54" s="37">
        <f t="shared" si="26"/>
        <v>0</v>
      </c>
      <c r="AD54" s="37">
        <f t="shared" si="26"/>
        <v>0</v>
      </c>
      <c r="AE54" s="37">
        <f t="shared" si="26"/>
        <v>0</v>
      </c>
      <c r="AF54" s="30">
        <f t="shared" si="26"/>
        <v>0</v>
      </c>
      <c r="AG54" s="46">
        <f t="shared" si="26"/>
        <v>0</v>
      </c>
      <c r="AH54" s="37">
        <f t="shared" si="26"/>
        <v>0</v>
      </c>
      <c r="AI54" s="37">
        <f t="shared" si="26"/>
        <v>0</v>
      </c>
      <c r="AJ54" s="37">
        <f t="shared" si="26"/>
        <v>0</v>
      </c>
      <c r="AK54" s="37">
        <f t="shared" si="26"/>
        <v>0</v>
      </c>
      <c r="AL54" s="37">
        <f t="shared" si="26"/>
        <v>0</v>
      </c>
      <c r="AM54" s="37">
        <f t="shared" si="26"/>
        <v>0</v>
      </c>
      <c r="AN54" s="37">
        <f t="shared" si="26"/>
        <v>0</v>
      </c>
      <c r="AO54" s="37">
        <f t="shared" si="26"/>
        <v>0</v>
      </c>
      <c r="AP54" s="37">
        <f t="shared" si="26"/>
        <v>0</v>
      </c>
      <c r="AQ54" s="37">
        <f t="shared" si="26"/>
        <v>0</v>
      </c>
      <c r="AR54" s="37">
        <f t="shared" si="26"/>
        <v>0</v>
      </c>
      <c r="AS54" s="37">
        <f t="shared" si="26"/>
        <v>0</v>
      </c>
      <c r="AT54" s="37">
        <f t="shared" si="26"/>
        <v>0</v>
      </c>
      <c r="AU54" s="8">
        <f t="shared" si="26"/>
        <v>0</v>
      </c>
      <c r="AV54" s="21">
        <f t="shared" si="22"/>
        <v>0</v>
      </c>
      <c r="AW54" s="24">
        <f t="shared" si="6"/>
        <v>6</v>
      </c>
    </row>
    <row r="55" spans="1:49" x14ac:dyDescent="0.25">
      <c r="A55" s="244" t="s">
        <v>30</v>
      </c>
      <c r="B55" s="237" t="s">
        <v>148</v>
      </c>
      <c r="C55" s="196" t="s">
        <v>19</v>
      </c>
      <c r="D55" s="38"/>
      <c r="E55" s="39"/>
      <c r="F55" s="39"/>
      <c r="G55" s="39"/>
      <c r="H55" s="39"/>
      <c r="I55" s="39"/>
      <c r="J55" s="39"/>
      <c r="K55" s="39"/>
      <c r="L55" s="40"/>
      <c r="M55" s="39"/>
      <c r="N55" s="39"/>
      <c r="O55" s="39"/>
      <c r="P55" s="39"/>
      <c r="Q55" s="39"/>
      <c r="R55" s="39"/>
      <c r="S55" s="39"/>
      <c r="T55" s="76"/>
      <c r="U55" s="21">
        <f t="shared" si="20"/>
        <v>0</v>
      </c>
      <c r="V55" s="22"/>
      <c r="W55" s="53"/>
      <c r="X55" s="201"/>
      <c r="Y55" s="201"/>
      <c r="Z55" s="201"/>
      <c r="AA55" s="201"/>
      <c r="AB55" s="201"/>
      <c r="AC55" s="201"/>
      <c r="AD55" s="201"/>
      <c r="AE55" s="201"/>
      <c r="AF55" s="1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17"/>
      <c r="AV55" s="21">
        <f t="shared" si="22"/>
        <v>0</v>
      </c>
      <c r="AW55" s="24">
        <f t="shared" si="6"/>
        <v>0</v>
      </c>
    </row>
    <row r="56" spans="1:49" x14ac:dyDescent="0.25">
      <c r="A56" s="244"/>
      <c r="B56" s="238"/>
      <c r="C56" s="196" t="s">
        <v>25</v>
      </c>
      <c r="D56" s="201"/>
      <c r="E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76"/>
      <c r="U56" s="21">
        <f t="shared" si="20"/>
        <v>0</v>
      </c>
      <c r="V56" s="22"/>
      <c r="W56" s="53"/>
      <c r="X56" s="201"/>
      <c r="Y56" s="201"/>
      <c r="Z56" s="201"/>
      <c r="AA56" s="201"/>
      <c r="AB56" s="201"/>
      <c r="AC56" s="201"/>
      <c r="AD56" s="201"/>
      <c r="AE56" s="201"/>
      <c r="AF56" s="11"/>
      <c r="AG56" s="16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17"/>
      <c r="AV56" s="21">
        <f t="shared" si="22"/>
        <v>0</v>
      </c>
      <c r="AW56" s="24">
        <f t="shared" si="6"/>
        <v>0</v>
      </c>
    </row>
    <row r="57" spans="1:49" ht="24" customHeight="1" x14ac:dyDescent="0.25">
      <c r="A57" s="260" t="s">
        <v>84</v>
      </c>
      <c r="B57" s="237" t="s">
        <v>149</v>
      </c>
      <c r="C57" s="69" t="s">
        <v>19</v>
      </c>
      <c r="D57" s="201">
        <v>4</v>
      </c>
      <c r="E57" s="201">
        <v>4</v>
      </c>
      <c r="F57" s="201">
        <v>2</v>
      </c>
      <c r="G57" s="201">
        <v>2</v>
      </c>
      <c r="H57" s="201">
        <v>2</v>
      </c>
      <c r="I57" s="201">
        <v>2</v>
      </c>
      <c r="J57" s="201">
        <v>2</v>
      </c>
      <c r="K57" s="201">
        <v>2</v>
      </c>
      <c r="L57" s="201">
        <v>2</v>
      </c>
      <c r="M57" s="201">
        <v>2</v>
      </c>
      <c r="N57" s="201">
        <v>2</v>
      </c>
      <c r="O57" s="201"/>
      <c r="P57" s="201"/>
      <c r="Q57" s="201"/>
      <c r="R57" s="201"/>
      <c r="S57" s="201"/>
      <c r="T57" s="76"/>
      <c r="U57" s="21">
        <f t="shared" si="20"/>
        <v>26</v>
      </c>
      <c r="V57" s="22"/>
      <c r="W57" s="53"/>
      <c r="X57" s="201"/>
      <c r="Y57" s="201"/>
      <c r="Z57" s="201"/>
      <c r="AA57" s="201"/>
      <c r="AB57" s="201"/>
      <c r="AC57" s="201"/>
      <c r="AD57" s="201"/>
      <c r="AE57" s="201"/>
      <c r="AF57" s="11"/>
      <c r="AG57" s="16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17"/>
      <c r="AV57" s="21">
        <f>SUM(W57:AU57)</f>
        <v>0</v>
      </c>
      <c r="AW57" s="24">
        <f t="shared" si="6"/>
        <v>26</v>
      </c>
    </row>
    <row r="58" spans="1:49" x14ac:dyDescent="0.25">
      <c r="A58" s="261"/>
      <c r="B58" s="238"/>
      <c r="C58" s="203" t="s">
        <v>25</v>
      </c>
      <c r="D58" s="201"/>
      <c r="E58" s="201"/>
      <c r="F58" s="201"/>
      <c r="G58" s="201"/>
      <c r="H58" s="201"/>
      <c r="I58" s="201">
        <v>1</v>
      </c>
      <c r="J58" s="201">
        <v>1</v>
      </c>
      <c r="K58" s="201">
        <v>1</v>
      </c>
      <c r="L58" s="201">
        <v>1</v>
      </c>
      <c r="M58" s="201">
        <v>1</v>
      </c>
      <c r="N58" s="201">
        <v>1</v>
      </c>
      <c r="O58" s="201"/>
      <c r="P58" s="201"/>
      <c r="Q58" s="201"/>
      <c r="R58" s="201"/>
      <c r="S58" s="201"/>
      <c r="T58" s="76"/>
      <c r="U58" s="21">
        <f t="shared" si="20"/>
        <v>6</v>
      </c>
      <c r="V58" s="22"/>
      <c r="W58" s="53"/>
      <c r="X58" s="201"/>
      <c r="Y58" s="201"/>
      <c r="Z58" s="201"/>
      <c r="AA58" s="201"/>
      <c r="AB58" s="201"/>
      <c r="AC58" s="201"/>
      <c r="AD58" s="201"/>
      <c r="AE58" s="201"/>
      <c r="AF58" s="11"/>
      <c r="AG58" s="16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17"/>
      <c r="AV58" s="21">
        <f>SUM(W58:AU58)</f>
        <v>0</v>
      </c>
      <c r="AW58" s="24">
        <f t="shared" si="6"/>
        <v>6</v>
      </c>
    </row>
    <row r="59" spans="1:49" ht="21" x14ac:dyDescent="0.25">
      <c r="A59" s="196" t="s">
        <v>31</v>
      </c>
      <c r="B59" s="88" t="s">
        <v>109</v>
      </c>
      <c r="C59" s="196" t="s">
        <v>19</v>
      </c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>
        <v>24</v>
      </c>
      <c r="P59" s="201">
        <v>12</v>
      </c>
      <c r="Q59" s="201"/>
      <c r="R59" s="201"/>
      <c r="S59" s="201"/>
      <c r="T59" s="76"/>
      <c r="U59" s="21">
        <f t="shared" si="20"/>
        <v>36</v>
      </c>
      <c r="V59" s="22"/>
      <c r="W59" s="53"/>
      <c r="X59" s="201"/>
      <c r="Y59" s="201"/>
      <c r="Z59" s="201"/>
      <c r="AA59" s="201"/>
      <c r="AB59" s="201"/>
      <c r="AC59" s="201"/>
      <c r="AD59" s="201"/>
      <c r="AE59" s="201"/>
      <c r="AF59" s="11"/>
      <c r="AG59" s="12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17"/>
      <c r="AV59" s="21">
        <f t="shared" si="22"/>
        <v>0</v>
      </c>
      <c r="AW59" s="24">
        <f t="shared" si="6"/>
        <v>36</v>
      </c>
    </row>
    <row r="60" spans="1:49" ht="21" x14ac:dyDescent="0.25">
      <c r="A60" s="196" t="s">
        <v>32</v>
      </c>
      <c r="B60" s="88" t="s">
        <v>110</v>
      </c>
      <c r="C60" s="196" t="s">
        <v>19</v>
      </c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>
        <v>18</v>
      </c>
      <c r="S60" s="201">
        <v>36</v>
      </c>
      <c r="T60" s="76">
        <v>36</v>
      </c>
      <c r="U60" s="21">
        <f t="shared" si="20"/>
        <v>90</v>
      </c>
      <c r="V60" s="22"/>
      <c r="W60" s="53"/>
      <c r="X60" s="201">
        <v>36</v>
      </c>
      <c r="Y60" s="201">
        <v>18</v>
      </c>
      <c r="Z60" s="201"/>
      <c r="AA60" s="201"/>
      <c r="AB60" s="201"/>
      <c r="AC60" s="201"/>
      <c r="AD60" s="201"/>
      <c r="AE60" s="201"/>
      <c r="AF60" s="11"/>
      <c r="AG60" s="16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17"/>
      <c r="AV60" s="21">
        <f>SUM(W60:AU60)</f>
        <v>54</v>
      </c>
      <c r="AW60" s="24">
        <f t="shared" si="6"/>
        <v>144</v>
      </c>
    </row>
    <row r="61" spans="1:49" x14ac:dyDescent="0.25">
      <c r="A61" s="115" t="s">
        <v>120</v>
      </c>
      <c r="B61" s="160" t="s">
        <v>150</v>
      </c>
      <c r="C61" s="196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76"/>
      <c r="U61" s="21">
        <f>SUM(D61:T61)</f>
        <v>0</v>
      </c>
      <c r="V61" s="22"/>
      <c r="W61" s="53"/>
      <c r="X61" s="201"/>
      <c r="Y61" s="201"/>
      <c r="Z61" s="201"/>
      <c r="AA61" s="201"/>
      <c r="AB61" s="201"/>
      <c r="AC61" s="201"/>
      <c r="AD61" s="201"/>
      <c r="AE61" s="201"/>
      <c r="AF61" s="11"/>
      <c r="AG61" s="16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17">
        <v>18</v>
      </c>
      <c r="AV61" s="21">
        <f>SUM(W61:AU61)</f>
        <v>18</v>
      </c>
      <c r="AW61" s="24">
        <f t="shared" si="6"/>
        <v>18</v>
      </c>
    </row>
    <row r="62" spans="1:49" x14ac:dyDescent="0.25">
      <c r="A62" s="239" t="s">
        <v>33</v>
      </c>
      <c r="B62" s="242" t="s">
        <v>151</v>
      </c>
      <c r="C62" s="68" t="s">
        <v>19</v>
      </c>
      <c r="D62" s="32">
        <f t="shared" ref="D62:T62" si="27">SUM(D64+D66+D68+D69+D70)</f>
        <v>14</v>
      </c>
      <c r="E62" s="32">
        <f t="shared" si="27"/>
        <v>14</v>
      </c>
      <c r="F62" s="32">
        <f t="shared" si="27"/>
        <v>14</v>
      </c>
      <c r="G62" s="32">
        <f t="shared" si="27"/>
        <v>14</v>
      </c>
      <c r="H62" s="32">
        <f t="shared" si="27"/>
        <v>14</v>
      </c>
      <c r="I62" s="32">
        <f t="shared" si="27"/>
        <v>14</v>
      </c>
      <c r="J62" s="32">
        <f t="shared" si="27"/>
        <v>14</v>
      </c>
      <c r="K62" s="32">
        <f t="shared" si="27"/>
        <v>14</v>
      </c>
      <c r="L62" s="32">
        <f t="shared" si="27"/>
        <v>14</v>
      </c>
      <c r="M62" s="32">
        <f t="shared" si="27"/>
        <v>14</v>
      </c>
      <c r="N62" s="32">
        <f t="shared" si="27"/>
        <v>14</v>
      </c>
      <c r="O62" s="32">
        <f t="shared" si="27"/>
        <v>0</v>
      </c>
      <c r="P62" s="32">
        <f t="shared" si="27"/>
        <v>24</v>
      </c>
      <c r="Q62" s="32">
        <f t="shared" si="27"/>
        <v>36</v>
      </c>
      <c r="R62" s="32">
        <f t="shared" si="27"/>
        <v>18</v>
      </c>
      <c r="S62" s="32">
        <f t="shared" si="27"/>
        <v>0</v>
      </c>
      <c r="T62" s="78">
        <f t="shared" si="27"/>
        <v>0</v>
      </c>
      <c r="U62" s="21">
        <f t="shared" si="20"/>
        <v>232</v>
      </c>
      <c r="V62" s="22"/>
      <c r="W62" s="53"/>
      <c r="X62" s="32">
        <f t="shared" ref="X62:AU62" si="28">SUM(X64,X66,X68,X69,X70)</f>
        <v>0</v>
      </c>
      <c r="Y62" s="32">
        <f t="shared" si="28"/>
        <v>18</v>
      </c>
      <c r="Z62" s="32">
        <f t="shared" si="28"/>
        <v>36</v>
      </c>
      <c r="AA62" s="32">
        <f t="shared" si="28"/>
        <v>36</v>
      </c>
      <c r="AB62" s="32">
        <f t="shared" si="28"/>
        <v>36</v>
      </c>
      <c r="AC62" s="32">
        <f t="shared" si="28"/>
        <v>36</v>
      </c>
      <c r="AD62" s="32">
        <f t="shared" si="28"/>
        <v>36</v>
      </c>
      <c r="AE62" s="32">
        <f t="shared" si="28"/>
        <v>36</v>
      </c>
      <c r="AF62" s="32">
        <f t="shared" si="28"/>
        <v>36</v>
      </c>
      <c r="AG62" s="32">
        <f t="shared" si="28"/>
        <v>18</v>
      </c>
      <c r="AH62" s="32">
        <f t="shared" si="28"/>
        <v>0</v>
      </c>
      <c r="AI62" s="32">
        <f t="shared" si="28"/>
        <v>0</v>
      </c>
      <c r="AJ62" s="32">
        <f t="shared" si="28"/>
        <v>0</v>
      </c>
      <c r="AK62" s="32">
        <f t="shared" si="28"/>
        <v>0</v>
      </c>
      <c r="AL62" s="32">
        <f t="shared" si="28"/>
        <v>0</v>
      </c>
      <c r="AM62" s="32">
        <f t="shared" si="28"/>
        <v>0</v>
      </c>
      <c r="AN62" s="32">
        <f t="shared" si="28"/>
        <v>0</v>
      </c>
      <c r="AO62" s="32">
        <f t="shared" si="28"/>
        <v>0</v>
      </c>
      <c r="AP62" s="32">
        <f t="shared" si="28"/>
        <v>0</v>
      </c>
      <c r="AQ62" s="32">
        <f t="shared" si="28"/>
        <v>0</v>
      </c>
      <c r="AR62" s="32">
        <f t="shared" si="28"/>
        <v>0</v>
      </c>
      <c r="AS62" s="32">
        <f t="shared" si="28"/>
        <v>0</v>
      </c>
      <c r="AT62" s="32">
        <f t="shared" si="28"/>
        <v>0</v>
      </c>
      <c r="AU62" s="33">
        <f t="shared" si="28"/>
        <v>18</v>
      </c>
      <c r="AV62" s="13">
        <f t="shared" si="22"/>
        <v>306</v>
      </c>
      <c r="AW62" s="25">
        <f t="shared" si="6"/>
        <v>538</v>
      </c>
    </row>
    <row r="63" spans="1:49" x14ac:dyDescent="0.25">
      <c r="A63" s="239"/>
      <c r="B63" s="243"/>
      <c r="C63" s="68" t="s">
        <v>25</v>
      </c>
      <c r="D63" s="37">
        <f t="shared" ref="D63:T63" si="29">SUM(D65,D67)</f>
        <v>0</v>
      </c>
      <c r="E63" s="37">
        <f t="shared" si="29"/>
        <v>0</v>
      </c>
      <c r="F63" s="37">
        <f t="shared" si="29"/>
        <v>0</v>
      </c>
      <c r="G63" s="37">
        <f t="shared" si="29"/>
        <v>0</v>
      </c>
      <c r="H63" s="37">
        <f t="shared" si="29"/>
        <v>1</v>
      </c>
      <c r="I63" s="37">
        <f t="shared" si="29"/>
        <v>1</v>
      </c>
      <c r="J63" s="37">
        <f t="shared" si="29"/>
        <v>0</v>
      </c>
      <c r="K63" s="37">
        <f t="shared" si="29"/>
        <v>1</v>
      </c>
      <c r="L63" s="37">
        <f t="shared" si="29"/>
        <v>1</v>
      </c>
      <c r="M63" s="37">
        <f t="shared" si="29"/>
        <v>1</v>
      </c>
      <c r="N63" s="37">
        <f t="shared" si="29"/>
        <v>1</v>
      </c>
      <c r="O63" s="37">
        <f t="shared" si="29"/>
        <v>0</v>
      </c>
      <c r="P63" s="37">
        <f t="shared" si="29"/>
        <v>0</v>
      </c>
      <c r="Q63" s="37">
        <f t="shared" si="29"/>
        <v>0</v>
      </c>
      <c r="R63" s="37">
        <f t="shared" si="29"/>
        <v>0</v>
      </c>
      <c r="S63" s="37">
        <f t="shared" si="29"/>
        <v>0</v>
      </c>
      <c r="T63" s="78">
        <f t="shared" si="29"/>
        <v>0</v>
      </c>
      <c r="U63" s="21">
        <f t="shared" si="20"/>
        <v>6</v>
      </c>
      <c r="V63" s="22"/>
      <c r="W63" s="53"/>
      <c r="X63" s="37">
        <f t="shared" ref="X63:AU63" si="30">SUM(X65,X67)</f>
        <v>0</v>
      </c>
      <c r="Y63" s="37">
        <f t="shared" si="30"/>
        <v>0</v>
      </c>
      <c r="Z63" s="37">
        <f t="shared" si="30"/>
        <v>0</v>
      </c>
      <c r="AA63" s="37">
        <f t="shared" si="30"/>
        <v>0</v>
      </c>
      <c r="AB63" s="37">
        <f t="shared" si="30"/>
        <v>0</v>
      </c>
      <c r="AC63" s="37">
        <f t="shared" si="30"/>
        <v>0</v>
      </c>
      <c r="AD63" s="37">
        <f t="shared" si="30"/>
        <v>0</v>
      </c>
      <c r="AE63" s="37">
        <f t="shared" si="30"/>
        <v>0</v>
      </c>
      <c r="AF63" s="30">
        <f t="shared" si="30"/>
        <v>0</v>
      </c>
      <c r="AG63" s="46">
        <f t="shared" si="30"/>
        <v>0</v>
      </c>
      <c r="AH63" s="37">
        <f t="shared" si="30"/>
        <v>0</v>
      </c>
      <c r="AI63" s="37">
        <f t="shared" si="30"/>
        <v>0</v>
      </c>
      <c r="AJ63" s="37">
        <f t="shared" si="30"/>
        <v>0</v>
      </c>
      <c r="AK63" s="37">
        <f t="shared" si="30"/>
        <v>0</v>
      </c>
      <c r="AL63" s="37">
        <f t="shared" si="30"/>
        <v>0</v>
      </c>
      <c r="AM63" s="37">
        <f t="shared" si="30"/>
        <v>0</v>
      </c>
      <c r="AN63" s="37">
        <f t="shared" si="30"/>
        <v>0</v>
      </c>
      <c r="AO63" s="37">
        <f t="shared" si="30"/>
        <v>0</v>
      </c>
      <c r="AP63" s="37">
        <f t="shared" si="30"/>
        <v>0</v>
      </c>
      <c r="AQ63" s="37">
        <f t="shared" si="30"/>
        <v>0</v>
      </c>
      <c r="AR63" s="37">
        <f t="shared" si="30"/>
        <v>0</v>
      </c>
      <c r="AS63" s="37">
        <f t="shared" si="30"/>
        <v>0</v>
      </c>
      <c r="AT63" s="37">
        <f t="shared" si="30"/>
        <v>0</v>
      </c>
      <c r="AU63" s="8">
        <f t="shared" si="30"/>
        <v>0</v>
      </c>
      <c r="AV63" s="21">
        <f t="shared" si="22"/>
        <v>0</v>
      </c>
      <c r="AW63" s="24">
        <f t="shared" si="6"/>
        <v>6</v>
      </c>
    </row>
    <row r="64" spans="1:49" x14ac:dyDescent="0.25">
      <c r="A64" s="244" t="s">
        <v>34</v>
      </c>
      <c r="B64" s="237" t="s">
        <v>153</v>
      </c>
      <c r="C64" s="196" t="s">
        <v>19</v>
      </c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76"/>
      <c r="U64" s="21">
        <f t="shared" si="20"/>
        <v>0</v>
      </c>
      <c r="V64" s="22"/>
      <c r="W64" s="53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17"/>
      <c r="AV64" s="21">
        <f t="shared" si="22"/>
        <v>0</v>
      </c>
      <c r="AW64" s="24">
        <f t="shared" si="6"/>
        <v>0</v>
      </c>
    </row>
    <row r="65" spans="1:49" x14ac:dyDescent="0.25">
      <c r="A65" s="244"/>
      <c r="B65" s="238"/>
      <c r="C65" s="196" t="s">
        <v>25</v>
      </c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76"/>
      <c r="U65" s="21">
        <f t="shared" si="20"/>
        <v>0</v>
      </c>
      <c r="V65" s="22"/>
      <c r="W65" s="53"/>
      <c r="X65" s="201"/>
      <c r="Y65" s="201"/>
      <c r="Z65" s="201"/>
      <c r="AA65" s="201"/>
      <c r="AB65" s="201"/>
      <c r="AC65" s="201"/>
      <c r="AD65" s="201"/>
      <c r="AE65" s="201"/>
      <c r="AF65" s="11"/>
      <c r="AG65" s="16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17"/>
      <c r="AV65" s="21">
        <f t="shared" si="22"/>
        <v>0</v>
      </c>
      <c r="AW65" s="24">
        <f t="shared" si="6"/>
        <v>0</v>
      </c>
    </row>
    <row r="66" spans="1:49" x14ac:dyDescent="0.25">
      <c r="A66" s="244" t="s">
        <v>86</v>
      </c>
      <c r="B66" s="237" t="s">
        <v>152</v>
      </c>
      <c r="C66" s="196" t="s">
        <v>19</v>
      </c>
      <c r="D66" s="201">
        <v>14</v>
      </c>
      <c r="E66" s="201">
        <v>14</v>
      </c>
      <c r="F66" s="201">
        <v>14</v>
      </c>
      <c r="G66" s="201">
        <v>14</v>
      </c>
      <c r="H66" s="201">
        <v>14</v>
      </c>
      <c r="I66" s="201">
        <v>14</v>
      </c>
      <c r="J66" s="201">
        <v>14</v>
      </c>
      <c r="K66" s="201">
        <v>14</v>
      </c>
      <c r="L66" s="201">
        <v>14</v>
      </c>
      <c r="M66" s="201">
        <v>14</v>
      </c>
      <c r="N66" s="201">
        <v>14</v>
      </c>
      <c r="O66" s="201"/>
      <c r="P66" s="201"/>
      <c r="Q66" s="201"/>
      <c r="R66" s="201"/>
      <c r="S66" s="201"/>
      <c r="T66" s="76"/>
      <c r="U66" s="21">
        <f t="shared" si="20"/>
        <v>154</v>
      </c>
      <c r="V66" s="22"/>
      <c r="W66" s="53"/>
      <c r="X66" s="201"/>
      <c r="Y66" s="201"/>
      <c r="Z66" s="201"/>
      <c r="AA66" s="201"/>
      <c r="AB66" s="201"/>
      <c r="AC66" s="192"/>
      <c r="AD66" s="192"/>
      <c r="AE66" s="192"/>
      <c r="AF66" s="9"/>
      <c r="AG66" s="72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2"/>
      <c r="AT66" s="192"/>
      <c r="AU66" s="17"/>
      <c r="AV66" s="21">
        <f>SUM(X66:AU66)</f>
        <v>0</v>
      </c>
      <c r="AW66" s="24">
        <f t="shared" si="6"/>
        <v>154</v>
      </c>
    </row>
    <row r="67" spans="1:49" x14ac:dyDescent="0.25">
      <c r="A67" s="244"/>
      <c r="B67" s="238"/>
      <c r="C67" s="196" t="s">
        <v>25</v>
      </c>
      <c r="D67" s="201"/>
      <c r="E67" s="201"/>
      <c r="F67" s="201"/>
      <c r="G67" s="201"/>
      <c r="H67" s="201">
        <v>1</v>
      </c>
      <c r="I67" s="201">
        <v>1</v>
      </c>
      <c r="J67" s="201"/>
      <c r="K67" s="201">
        <v>1</v>
      </c>
      <c r="L67" s="201">
        <v>1</v>
      </c>
      <c r="M67" s="201">
        <v>1</v>
      </c>
      <c r="N67" s="201">
        <v>1</v>
      </c>
      <c r="O67" s="201"/>
      <c r="P67" s="201"/>
      <c r="Q67" s="201"/>
      <c r="R67" s="201"/>
      <c r="S67" s="201"/>
      <c r="T67" s="76"/>
      <c r="U67" s="21">
        <f t="shared" si="20"/>
        <v>6</v>
      </c>
      <c r="V67" s="22"/>
      <c r="W67" s="53"/>
      <c r="X67" s="201"/>
      <c r="Y67" s="201"/>
      <c r="Z67" s="201"/>
      <c r="AA67" s="201"/>
      <c r="AB67" s="201"/>
      <c r="AC67" s="192"/>
      <c r="AD67" s="192"/>
      <c r="AE67" s="192"/>
      <c r="AF67" s="9"/>
      <c r="AG67" s="72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2"/>
      <c r="AT67" s="192"/>
      <c r="AU67" s="17"/>
      <c r="AV67" s="21">
        <f>SUM(X67:AU67)</f>
        <v>0</v>
      </c>
      <c r="AW67" s="24">
        <f t="shared" si="6"/>
        <v>6</v>
      </c>
    </row>
    <row r="68" spans="1:49" ht="21" x14ac:dyDescent="0.25">
      <c r="A68" s="191" t="s">
        <v>35</v>
      </c>
      <c r="B68" s="88" t="s">
        <v>109</v>
      </c>
      <c r="C68" s="196" t="s">
        <v>19</v>
      </c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>
        <v>24</v>
      </c>
      <c r="Q68" s="201">
        <v>36</v>
      </c>
      <c r="R68" s="201">
        <v>18</v>
      </c>
      <c r="S68" s="201"/>
      <c r="T68" s="76"/>
      <c r="U68" s="21">
        <f t="shared" si="20"/>
        <v>78</v>
      </c>
      <c r="V68" s="22"/>
      <c r="W68" s="53"/>
      <c r="X68" s="201"/>
      <c r="Y68" s="201"/>
      <c r="Z68" s="201"/>
      <c r="AA68" s="201"/>
      <c r="AB68" s="41"/>
      <c r="AC68" s="40"/>
      <c r="AD68" s="40"/>
      <c r="AE68" s="40"/>
      <c r="AF68" s="40"/>
      <c r="AG68" s="40"/>
      <c r="AH68" s="47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201"/>
      <c r="AV68" s="21">
        <f t="shared" si="22"/>
        <v>0</v>
      </c>
      <c r="AW68" s="24">
        <f t="shared" si="6"/>
        <v>78</v>
      </c>
    </row>
    <row r="69" spans="1:49" ht="21" x14ac:dyDescent="0.25">
      <c r="A69" s="196" t="s">
        <v>36</v>
      </c>
      <c r="B69" s="88" t="s">
        <v>110</v>
      </c>
      <c r="C69" s="196" t="s">
        <v>19</v>
      </c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76"/>
      <c r="U69" s="21">
        <f t="shared" si="20"/>
        <v>0</v>
      </c>
      <c r="V69" s="22"/>
      <c r="W69" s="53"/>
      <c r="X69" s="201"/>
      <c r="Y69" s="201">
        <v>18</v>
      </c>
      <c r="Z69" s="201">
        <v>36</v>
      </c>
      <c r="AA69" s="201">
        <v>36</v>
      </c>
      <c r="AB69" s="201">
        <v>36</v>
      </c>
      <c r="AC69" s="201">
        <v>36</v>
      </c>
      <c r="AD69" s="201">
        <v>36</v>
      </c>
      <c r="AE69" s="201">
        <v>36</v>
      </c>
      <c r="AF69" s="201">
        <v>36</v>
      </c>
      <c r="AG69" s="16">
        <v>18</v>
      </c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17"/>
      <c r="AV69" s="21">
        <f t="shared" si="22"/>
        <v>288</v>
      </c>
      <c r="AW69" s="24">
        <f t="shared" si="6"/>
        <v>288</v>
      </c>
    </row>
    <row r="70" spans="1:49" x14ac:dyDescent="0.25">
      <c r="A70" s="115" t="s">
        <v>121</v>
      </c>
      <c r="B70" s="160" t="s">
        <v>150</v>
      </c>
      <c r="C70" s="196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76"/>
      <c r="U70" s="21">
        <f>SUM(D70:T70)</f>
        <v>0</v>
      </c>
      <c r="V70" s="22"/>
      <c r="W70" s="53"/>
      <c r="X70" s="201"/>
      <c r="Y70" s="201"/>
      <c r="Z70" s="201"/>
      <c r="AA70" s="201"/>
      <c r="AB70" s="201"/>
      <c r="AC70" s="201"/>
      <c r="AD70" s="201"/>
      <c r="AE70" s="201"/>
      <c r="AF70" s="201"/>
      <c r="AG70" s="16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17">
        <v>18</v>
      </c>
      <c r="AV70" s="21">
        <f>SUM(W70:AU70)</f>
        <v>18</v>
      </c>
      <c r="AW70" s="24">
        <f>SUM(U70,AV70)</f>
        <v>18</v>
      </c>
    </row>
    <row r="71" spans="1:49" ht="25.15" customHeight="1" x14ac:dyDescent="0.25">
      <c r="A71" s="239" t="s">
        <v>50</v>
      </c>
      <c r="B71" s="242" t="s">
        <v>154</v>
      </c>
      <c r="C71" s="68" t="s">
        <v>19</v>
      </c>
      <c r="D71" s="32">
        <f t="shared" ref="D71:T71" si="31">SUM(D73,D75,D77,D78,D79)</f>
        <v>0</v>
      </c>
      <c r="E71" s="32">
        <f t="shared" si="31"/>
        <v>0</v>
      </c>
      <c r="F71" s="32">
        <f t="shared" si="31"/>
        <v>0</v>
      </c>
      <c r="G71" s="32">
        <f t="shared" si="31"/>
        <v>0</v>
      </c>
      <c r="H71" s="32">
        <f t="shared" si="31"/>
        <v>0</v>
      </c>
      <c r="I71" s="32">
        <f t="shared" si="31"/>
        <v>0</v>
      </c>
      <c r="J71" s="32">
        <f t="shared" si="31"/>
        <v>0</v>
      </c>
      <c r="K71" s="32">
        <f t="shared" si="31"/>
        <v>0</v>
      </c>
      <c r="L71" s="32">
        <f t="shared" si="31"/>
        <v>0</v>
      </c>
      <c r="M71" s="32">
        <f t="shared" si="31"/>
        <v>0</v>
      </c>
      <c r="N71" s="32">
        <f t="shared" si="31"/>
        <v>0</v>
      </c>
      <c r="O71" s="32">
        <f t="shared" si="31"/>
        <v>0</v>
      </c>
      <c r="P71" s="32">
        <f t="shared" si="31"/>
        <v>0</v>
      </c>
      <c r="Q71" s="32">
        <f t="shared" si="31"/>
        <v>0</v>
      </c>
      <c r="R71" s="32">
        <f t="shared" si="31"/>
        <v>0</v>
      </c>
      <c r="S71" s="32">
        <f t="shared" si="31"/>
        <v>0</v>
      </c>
      <c r="T71" s="78">
        <f t="shared" si="31"/>
        <v>0</v>
      </c>
      <c r="U71" s="21">
        <f t="shared" ref="U71:U78" si="32">SUM(D71:T71)</f>
        <v>0</v>
      </c>
      <c r="V71" s="22"/>
      <c r="W71" s="53"/>
      <c r="X71" s="32">
        <f t="shared" ref="X71:AU71" si="33">SUM(X73,X75,X77,X78,X79)</f>
        <v>0</v>
      </c>
      <c r="Y71" s="32">
        <f t="shared" si="33"/>
        <v>0</v>
      </c>
      <c r="Z71" s="32">
        <f t="shared" si="33"/>
        <v>0</v>
      </c>
      <c r="AA71" s="32">
        <f t="shared" si="33"/>
        <v>0</v>
      </c>
      <c r="AB71" s="37">
        <f t="shared" si="33"/>
        <v>0</v>
      </c>
      <c r="AC71" s="32">
        <f t="shared" si="33"/>
        <v>0</v>
      </c>
      <c r="AD71" s="32">
        <f t="shared" si="33"/>
        <v>0</v>
      </c>
      <c r="AE71" s="32">
        <f t="shared" si="33"/>
        <v>0</v>
      </c>
      <c r="AF71" s="32">
        <f t="shared" si="33"/>
        <v>0</v>
      </c>
      <c r="AG71" s="32">
        <f t="shared" si="33"/>
        <v>6</v>
      </c>
      <c r="AH71" s="32">
        <f t="shared" si="33"/>
        <v>6</v>
      </c>
      <c r="AI71" s="32">
        <f t="shared" si="33"/>
        <v>6</v>
      </c>
      <c r="AJ71" s="32">
        <f t="shared" si="33"/>
        <v>5</v>
      </c>
      <c r="AK71" s="32">
        <f t="shared" si="33"/>
        <v>5</v>
      </c>
      <c r="AL71" s="32">
        <f t="shared" si="33"/>
        <v>6</v>
      </c>
      <c r="AM71" s="32">
        <f t="shared" si="33"/>
        <v>5</v>
      </c>
      <c r="AN71" s="32">
        <f t="shared" si="33"/>
        <v>5</v>
      </c>
      <c r="AO71" s="32">
        <f t="shared" si="33"/>
        <v>5</v>
      </c>
      <c r="AP71" s="32">
        <f t="shared" si="33"/>
        <v>5</v>
      </c>
      <c r="AQ71" s="32">
        <f t="shared" si="33"/>
        <v>5</v>
      </c>
      <c r="AR71" s="32">
        <f t="shared" si="33"/>
        <v>5</v>
      </c>
      <c r="AS71" s="32">
        <f t="shared" si="33"/>
        <v>5</v>
      </c>
      <c r="AT71" s="32">
        <f t="shared" si="33"/>
        <v>5</v>
      </c>
      <c r="AU71" s="33">
        <f t="shared" si="33"/>
        <v>0</v>
      </c>
      <c r="AV71" s="13">
        <f t="shared" si="22"/>
        <v>74</v>
      </c>
      <c r="AW71" s="61">
        <f>SUM(U71,AV71)</f>
        <v>74</v>
      </c>
    </row>
    <row r="72" spans="1:49" ht="29.45" customHeight="1" x14ac:dyDescent="0.25">
      <c r="A72" s="239"/>
      <c r="B72" s="243"/>
      <c r="C72" s="68" t="s">
        <v>25</v>
      </c>
      <c r="D72" s="162">
        <f t="shared" ref="D72:T72" si="34">SUM(D74,D76)</f>
        <v>0</v>
      </c>
      <c r="E72" s="162">
        <f t="shared" si="34"/>
        <v>0</v>
      </c>
      <c r="F72" s="162">
        <f t="shared" si="34"/>
        <v>0</v>
      </c>
      <c r="G72" s="162">
        <f t="shared" si="34"/>
        <v>0</v>
      </c>
      <c r="H72" s="162">
        <f t="shared" si="34"/>
        <v>0</v>
      </c>
      <c r="I72" s="162">
        <f t="shared" si="34"/>
        <v>0</v>
      </c>
      <c r="J72" s="162">
        <f t="shared" si="34"/>
        <v>0</v>
      </c>
      <c r="K72" s="162">
        <f t="shared" si="34"/>
        <v>0</v>
      </c>
      <c r="L72" s="162">
        <f t="shared" si="34"/>
        <v>0</v>
      </c>
      <c r="M72" s="162">
        <f t="shared" si="34"/>
        <v>0</v>
      </c>
      <c r="N72" s="162">
        <f t="shared" si="34"/>
        <v>0</v>
      </c>
      <c r="O72" s="162">
        <f t="shared" si="34"/>
        <v>0</v>
      </c>
      <c r="P72" s="162">
        <f t="shared" si="34"/>
        <v>0</v>
      </c>
      <c r="Q72" s="162">
        <f t="shared" si="34"/>
        <v>0</v>
      </c>
      <c r="R72" s="162">
        <f t="shared" si="34"/>
        <v>0</v>
      </c>
      <c r="S72" s="162">
        <f t="shared" si="34"/>
        <v>0</v>
      </c>
      <c r="T72" s="78">
        <f t="shared" si="34"/>
        <v>0</v>
      </c>
      <c r="U72" s="21">
        <f t="shared" si="32"/>
        <v>0</v>
      </c>
      <c r="V72" s="22"/>
      <c r="W72" s="53"/>
      <c r="X72" s="32">
        <f t="shared" ref="X72:AU72" si="35">SUM(X74,X76)</f>
        <v>0</v>
      </c>
      <c r="Y72" s="32">
        <f t="shared" si="35"/>
        <v>0</v>
      </c>
      <c r="Z72" s="37">
        <f t="shared" si="35"/>
        <v>0</v>
      </c>
      <c r="AA72" s="37">
        <f t="shared" si="35"/>
        <v>0</v>
      </c>
      <c r="AB72" s="162">
        <f t="shared" si="35"/>
        <v>0</v>
      </c>
      <c r="AC72" s="37">
        <f t="shared" si="35"/>
        <v>0</v>
      </c>
      <c r="AD72" s="37">
        <f t="shared" si="35"/>
        <v>0</v>
      </c>
      <c r="AE72" s="37">
        <f t="shared" si="35"/>
        <v>0</v>
      </c>
      <c r="AF72" s="37">
        <f t="shared" si="35"/>
        <v>0</v>
      </c>
      <c r="AG72" s="46">
        <f t="shared" si="35"/>
        <v>2</v>
      </c>
      <c r="AH72" s="37">
        <f t="shared" si="35"/>
        <v>0</v>
      </c>
      <c r="AI72" s="37">
        <f t="shared" si="35"/>
        <v>0</v>
      </c>
      <c r="AJ72" s="37">
        <f t="shared" si="35"/>
        <v>0</v>
      </c>
      <c r="AK72" s="37">
        <f t="shared" si="35"/>
        <v>0</v>
      </c>
      <c r="AL72" s="37">
        <f t="shared" si="35"/>
        <v>0</v>
      </c>
      <c r="AM72" s="37">
        <f t="shared" si="35"/>
        <v>0</v>
      </c>
      <c r="AN72" s="37">
        <f t="shared" si="35"/>
        <v>0</v>
      </c>
      <c r="AO72" s="37">
        <f t="shared" si="35"/>
        <v>1</v>
      </c>
      <c r="AP72" s="37">
        <f t="shared" si="35"/>
        <v>0</v>
      </c>
      <c r="AQ72" s="37">
        <f t="shared" si="35"/>
        <v>1</v>
      </c>
      <c r="AR72" s="37">
        <f t="shared" si="35"/>
        <v>1</v>
      </c>
      <c r="AS72" s="37">
        <f t="shared" si="35"/>
        <v>1</v>
      </c>
      <c r="AT72" s="37">
        <f t="shared" si="35"/>
        <v>0</v>
      </c>
      <c r="AU72" s="8">
        <f t="shared" si="35"/>
        <v>0</v>
      </c>
      <c r="AV72" s="13">
        <f t="shared" si="22"/>
        <v>6</v>
      </c>
      <c r="AW72" s="61">
        <f>SUM(U72,AV72)</f>
        <v>6</v>
      </c>
    </row>
    <row r="73" spans="1:49" x14ac:dyDescent="0.25">
      <c r="A73" s="244" t="s">
        <v>51</v>
      </c>
      <c r="B73" s="237" t="s">
        <v>155</v>
      </c>
      <c r="C73" s="196" t="s">
        <v>19</v>
      </c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76"/>
      <c r="U73" s="21">
        <f t="shared" si="32"/>
        <v>0</v>
      </c>
      <c r="V73" s="22"/>
      <c r="W73" s="53"/>
      <c r="X73" s="201"/>
      <c r="Y73" s="201"/>
      <c r="Z73" s="201"/>
      <c r="AA73" s="201"/>
      <c r="AB73" s="12"/>
      <c r="AC73" s="201"/>
      <c r="AD73" s="201"/>
      <c r="AE73" s="201"/>
      <c r="AF73" s="201"/>
      <c r="AG73" s="201">
        <v>3</v>
      </c>
      <c r="AH73" s="201">
        <v>3</v>
      </c>
      <c r="AI73" s="201">
        <v>3</v>
      </c>
      <c r="AJ73" s="201">
        <v>2</v>
      </c>
      <c r="AK73" s="201">
        <v>2</v>
      </c>
      <c r="AL73" s="201">
        <v>3</v>
      </c>
      <c r="AM73" s="201">
        <v>2</v>
      </c>
      <c r="AN73" s="201">
        <v>2</v>
      </c>
      <c r="AO73" s="201">
        <v>2</v>
      </c>
      <c r="AP73" s="201">
        <v>2</v>
      </c>
      <c r="AQ73" s="201">
        <v>2</v>
      </c>
      <c r="AR73" s="201">
        <v>2</v>
      </c>
      <c r="AS73" s="201">
        <v>2</v>
      </c>
      <c r="AT73" s="201">
        <v>2</v>
      </c>
      <c r="AU73" s="17"/>
      <c r="AV73" s="21">
        <f t="shared" si="22"/>
        <v>32</v>
      </c>
      <c r="AW73" s="62">
        <f>SUM(U73,AV73)</f>
        <v>32</v>
      </c>
    </row>
    <row r="74" spans="1:49" x14ac:dyDescent="0.25">
      <c r="A74" s="244"/>
      <c r="B74" s="238"/>
      <c r="C74" s="196" t="s">
        <v>25</v>
      </c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76"/>
      <c r="U74" s="21">
        <f t="shared" si="32"/>
        <v>0</v>
      </c>
      <c r="V74" s="22"/>
      <c r="W74" s="53"/>
      <c r="X74" s="201"/>
      <c r="Y74" s="201"/>
      <c r="Z74" s="201"/>
      <c r="AA74" s="201"/>
      <c r="AB74" s="201"/>
      <c r="AC74" s="201"/>
      <c r="AD74" s="201"/>
      <c r="AE74" s="201"/>
      <c r="AF74" s="201"/>
      <c r="AG74" s="16"/>
      <c r="AH74" s="201"/>
      <c r="AI74" s="201"/>
      <c r="AJ74" s="201"/>
      <c r="AK74" s="201"/>
      <c r="AL74" s="201"/>
      <c r="AM74" s="201"/>
      <c r="AN74" s="201"/>
      <c r="AO74" s="201"/>
      <c r="AP74" s="201"/>
      <c r="AQ74" s="201"/>
      <c r="AR74" s="201"/>
      <c r="AS74" s="201"/>
      <c r="AT74" s="201"/>
      <c r="AU74" s="17"/>
      <c r="AV74" s="21">
        <f t="shared" si="22"/>
        <v>0</v>
      </c>
      <c r="AW74" s="62">
        <f>SUM(U74,,AV74)</f>
        <v>0</v>
      </c>
    </row>
    <row r="75" spans="1:49" x14ac:dyDescent="0.25">
      <c r="A75" s="244" t="s">
        <v>87</v>
      </c>
      <c r="B75" s="237" t="s">
        <v>156</v>
      </c>
      <c r="C75" s="196" t="s">
        <v>19</v>
      </c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76"/>
      <c r="U75" s="21">
        <f t="shared" si="32"/>
        <v>0</v>
      </c>
      <c r="V75" s="22"/>
      <c r="W75" s="53"/>
      <c r="X75" s="201"/>
      <c r="Y75" s="201"/>
      <c r="Z75" s="201"/>
      <c r="AA75" s="201"/>
      <c r="AB75" s="201"/>
      <c r="AC75" s="201"/>
      <c r="AD75" s="201"/>
      <c r="AE75" s="201"/>
      <c r="AF75" s="201"/>
      <c r="AG75" s="16">
        <v>3</v>
      </c>
      <c r="AH75" s="201">
        <v>3</v>
      </c>
      <c r="AI75" s="201">
        <v>3</v>
      </c>
      <c r="AJ75" s="201">
        <v>3</v>
      </c>
      <c r="AK75" s="201">
        <v>3</v>
      </c>
      <c r="AL75" s="201">
        <v>3</v>
      </c>
      <c r="AM75" s="201">
        <v>3</v>
      </c>
      <c r="AN75" s="201">
        <v>3</v>
      </c>
      <c r="AO75" s="201">
        <v>3</v>
      </c>
      <c r="AP75" s="201">
        <v>3</v>
      </c>
      <c r="AQ75" s="201">
        <v>3</v>
      </c>
      <c r="AR75" s="201">
        <v>3</v>
      </c>
      <c r="AS75" s="201">
        <v>3</v>
      </c>
      <c r="AT75" s="201">
        <v>3</v>
      </c>
      <c r="AU75" s="17"/>
      <c r="AV75" s="21">
        <f>SUM(W75:AU75)</f>
        <v>42</v>
      </c>
      <c r="AW75" s="62">
        <f>SUM(U75,AV75)</f>
        <v>42</v>
      </c>
    </row>
    <row r="76" spans="1:49" x14ac:dyDescent="0.25">
      <c r="A76" s="244"/>
      <c r="B76" s="238"/>
      <c r="C76" s="196" t="s">
        <v>25</v>
      </c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76"/>
      <c r="U76" s="21">
        <f t="shared" si="32"/>
        <v>0</v>
      </c>
      <c r="V76" s="22"/>
      <c r="W76" s="53"/>
      <c r="X76" s="201"/>
      <c r="Y76" s="201"/>
      <c r="Z76" s="201"/>
      <c r="AA76" s="201"/>
      <c r="AB76" s="201"/>
      <c r="AC76" s="201"/>
      <c r="AD76" s="201"/>
      <c r="AE76" s="201"/>
      <c r="AF76" s="201"/>
      <c r="AG76" s="16">
        <v>2</v>
      </c>
      <c r="AH76" s="201"/>
      <c r="AI76" s="201"/>
      <c r="AJ76" s="201"/>
      <c r="AK76" s="201"/>
      <c r="AL76" s="201"/>
      <c r="AM76" s="201"/>
      <c r="AN76" s="201"/>
      <c r="AO76" s="201">
        <v>1</v>
      </c>
      <c r="AP76" s="201"/>
      <c r="AQ76" s="201">
        <v>1</v>
      </c>
      <c r="AR76" s="201">
        <v>1</v>
      </c>
      <c r="AS76" s="201">
        <v>1</v>
      </c>
      <c r="AT76" s="201"/>
      <c r="AU76" s="17"/>
      <c r="AV76" s="21">
        <f>SUM(W76:AU76)</f>
        <v>6</v>
      </c>
      <c r="AW76" s="62">
        <f>SUM(U76,AV76)</f>
        <v>6</v>
      </c>
    </row>
    <row r="77" spans="1:49" ht="21" x14ac:dyDescent="0.25">
      <c r="A77" s="191" t="s">
        <v>52</v>
      </c>
      <c r="B77" s="101" t="s">
        <v>109</v>
      </c>
      <c r="C77" s="196" t="s">
        <v>19</v>
      </c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76"/>
      <c r="U77" s="21">
        <f t="shared" si="32"/>
        <v>0</v>
      </c>
      <c r="V77" s="22"/>
      <c r="W77" s="53"/>
      <c r="X77" s="201"/>
      <c r="Y77" s="201"/>
      <c r="Z77" s="201"/>
      <c r="AA77" s="201"/>
      <c r="AB77" s="201"/>
      <c r="AC77" s="201"/>
      <c r="AD77" s="201"/>
      <c r="AE77" s="201"/>
      <c r="AF77" s="201"/>
      <c r="AG77" s="16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17"/>
      <c r="AV77" s="21">
        <f t="shared" si="22"/>
        <v>0</v>
      </c>
      <c r="AW77" s="62">
        <f t="shared" ref="AW77:AW100" si="36">SUM(U77,AV77)</f>
        <v>0</v>
      </c>
    </row>
    <row r="78" spans="1:49" ht="21" x14ac:dyDescent="0.25">
      <c r="A78" s="190" t="s">
        <v>53</v>
      </c>
      <c r="B78" s="195" t="s">
        <v>110</v>
      </c>
      <c r="C78" s="196" t="s">
        <v>19</v>
      </c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76"/>
      <c r="U78" s="21">
        <f t="shared" si="32"/>
        <v>0</v>
      </c>
      <c r="V78" s="22"/>
      <c r="W78" s="53"/>
      <c r="X78" s="201"/>
      <c r="Y78" s="201"/>
      <c r="Z78" s="201"/>
      <c r="AA78" s="201"/>
      <c r="AB78" s="201"/>
      <c r="AC78" s="201"/>
      <c r="AD78" s="201"/>
      <c r="AE78" s="201"/>
      <c r="AF78" s="201"/>
      <c r="AG78" s="16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17"/>
      <c r="AV78" s="21">
        <f t="shared" si="22"/>
        <v>0</v>
      </c>
      <c r="AW78" s="62">
        <f t="shared" si="36"/>
        <v>0</v>
      </c>
    </row>
    <row r="79" spans="1:49" x14ac:dyDescent="0.25">
      <c r="A79" s="115" t="s">
        <v>122</v>
      </c>
      <c r="B79" s="161" t="s">
        <v>150</v>
      </c>
      <c r="C79" s="196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76"/>
      <c r="U79" s="21">
        <f>SUM(D79:T79)</f>
        <v>0</v>
      </c>
      <c r="V79" s="22"/>
      <c r="W79" s="53"/>
      <c r="X79" s="201"/>
      <c r="Y79" s="201"/>
      <c r="Z79" s="201"/>
      <c r="AA79" s="201"/>
      <c r="AB79" s="201"/>
      <c r="AC79" s="201"/>
      <c r="AD79" s="201"/>
      <c r="AE79" s="201"/>
      <c r="AF79" s="201"/>
      <c r="AG79" s="16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17"/>
      <c r="AV79" s="21">
        <f>SUM(W79:AU79)</f>
        <v>0</v>
      </c>
      <c r="AW79" s="62">
        <f>SUM(U79,AV79)</f>
        <v>0</v>
      </c>
    </row>
    <row r="80" spans="1:49" x14ac:dyDescent="0.25">
      <c r="A80" s="240" t="s">
        <v>54</v>
      </c>
      <c r="B80" s="235" t="s">
        <v>157</v>
      </c>
      <c r="C80" s="45" t="s">
        <v>19</v>
      </c>
      <c r="D80" s="37">
        <f t="shared" ref="D80:T80" si="37">SUM(D82,D84,D86,D87,D88)</f>
        <v>0</v>
      </c>
      <c r="E80" s="37">
        <f t="shared" si="37"/>
        <v>0</v>
      </c>
      <c r="F80" s="37">
        <f t="shared" si="37"/>
        <v>0</v>
      </c>
      <c r="G80" s="37">
        <f t="shared" si="37"/>
        <v>0</v>
      </c>
      <c r="H80" s="37">
        <f t="shared" si="37"/>
        <v>0</v>
      </c>
      <c r="I80" s="37">
        <f t="shared" si="37"/>
        <v>0</v>
      </c>
      <c r="J80" s="37">
        <f t="shared" si="37"/>
        <v>0</v>
      </c>
      <c r="K80" s="37">
        <f t="shared" si="37"/>
        <v>0</v>
      </c>
      <c r="L80" s="37">
        <f t="shared" si="37"/>
        <v>0</v>
      </c>
      <c r="M80" s="37">
        <f t="shared" si="37"/>
        <v>0</v>
      </c>
      <c r="N80" s="37">
        <f t="shared" si="37"/>
        <v>0</v>
      </c>
      <c r="O80" s="37">
        <f t="shared" si="37"/>
        <v>0</v>
      </c>
      <c r="P80" s="37">
        <f t="shared" si="37"/>
        <v>0</v>
      </c>
      <c r="Q80" s="37">
        <f t="shared" si="37"/>
        <v>0</v>
      </c>
      <c r="R80" s="37">
        <f t="shared" si="37"/>
        <v>0</v>
      </c>
      <c r="S80" s="37">
        <f t="shared" si="37"/>
        <v>0</v>
      </c>
      <c r="T80" s="78">
        <f t="shared" si="37"/>
        <v>0</v>
      </c>
      <c r="U80" s="21">
        <f t="shared" ref="U80:U97" si="38">SUM(D80:T80)</f>
        <v>0</v>
      </c>
      <c r="V80" s="22"/>
      <c r="W80" s="53"/>
      <c r="X80" s="37">
        <f t="shared" ref="X80:AU80" si="39">SUM(X82,X84,X86,X87,X88)</f>
        <v>0</v>
      </c>
      <c r="Y80" s="37">
        <f t="shared" si="39"/>
        <v>0</v>
      </c>
      <c r="Z80" s="37">
        <f t="shared" si="39"/>
        <v>0</v>
      </c>
      <c r="AA80" s="37">
        <f t="shared" si="39"/>
        <v>0</v>
      </c>
      <c r="AB80" s="37">
        <f t="shared" si="39"/>
        <v>0</v>
      </c>
      <c r="AC80" s="37">
        <f t="shared" si="39"/>
        <v>0</v>
      </c>
      <c r="AD80" s="37">
        <f t="shared" si="39"/>
        <v>0</v>
      </c>
      <c r="AE80" s="37">
        <f t="shared" si="39"/>
        <v>0</v>
      </c>
      <c r="AF80" s="37">
        <f t="shared" si="39"/>
        <v>0</v>
      </c>
      <c r="AG80" s="46">
        <f t="shared" si="39"/>
        <v>0</v>
      </c>
      <c r="AH80" s="37">
        <f t="shared" si="39"/>
        <v>0</v>
      </c>
      <c r="AI80" s="37">
        <f t="shared" si="39"/>
        <v>0</v>
      </c>
      <c r="AJ80" s="37">
        <f t="shared" si="39"/>
        <v>0</v>
      </c>
      <c r="AK80" s="37">
        <f t="shared" si="39"/>
        <v>0</v>
      </c>
      <c r="AL80" s="37">
        <f t="shared" si="39"/>
        <v>0</v>
      </c>
      <c r="AM80" s="37">
        <f t="shared" si="39"/>
        <v>0</v>
      </c>
      <c r="AN80" s="37">
        <f t="shared" si="39"/>
        <v>0</v>
      </c>
      <c r="AO80" s="37">
        <f t="shared" si="39"/>
        <v>0</v>
      </c>
      <c r="AP80" s="37">
        <f t="shared" si="39"/>
        <v>0</v>
      </c>
      <c r="AQ80" s="37">
        <f t="shared" si="39"/>
        <v>0</v>
      </c>
      <c r="AR80" s="37">
        <f t="shared" si="39"/>
        <v>0</v>
      </c>
      <c r="AS80" s="37">
        <f t="shared" si="39"/>
        <v>0</v>
      </c>
      <c r="AT80" s="37">
        <f t="shared" si="39"/>
        <v>0</v>
      </c>
      <c r="AU80" s="8">
        <f t="shared" si="39"/>
        <v>0</v>
      </c>
      <c r="AV80" s="21">
        <f t="shared" si="22"/>
        <v>0</v>
      </c>
      <c r="AW80" s="62">
        <f t="shared" si="36"/>
        <v>0</v>
      </c>
    </row>
    <row r="81" spans="1:49" x14ac:dyDescent="0.25">
      <c r="A81" s="241"/>
      <c r="B81" s="236"/>
      <c r="C81" s="45" t="s">
        <v>25</v>
      </c>
      <c r="D81" s="37">
        <f t="shared" ref="D81:T81" si="40">SUM(D83,D85)</f>
        <v>0</v>
      </c>
      <c r="E81" s="37">
        <f t="shared" si="40"/>
        <v>0</v>
      </c>
      <c r="F81" s="37">
        <f t="shared" si="40"/>
        <v>0</v>
      </c>
      <c r="G81" s="37">
        <f t="shared" si="40"/>
        <v>0</v>
      </c>
      <c r="H81" s="37">
        <f t="shared" si="40"/>
        <v>0</v>
      </c>
      <c r="I81" s="37">
        <f t="shared" si="40"/>
        <v>0</v>
      </c>
      <c r="J81" s="37">
        <f t="shared" si="40"/>
        <v>0</v>
      </c>
      <c r="K81" s="37">
        <f t="shared" si="40"/>
        <v>0</v>
      </c>
      <c r="L81" s="37">
        <f t="shared" si="40"/>
        <v>0</v>
      </c>
      <c r="M81" s="37">
        <f t="shared" si="40"/>
        <v>0</v>
      </c>
      <c r="N81" s="37">
        <f t="shared" si="40"/>
        <v>0</v>
      </c>
      <c r="O81" s="37">
        <f t="shared" si="40"/>
        <v>0</v>
      </c>
      <c r="P81" s="37">
        <f t="shared" si="40"/>
        <v>0</v>
      </c>
      <c r="Q81" s="37">
        <f t="shared" si="40"/>
        <v>0</v>
      </c>
      <c r="R81" s="37">
        <f t="shared" si="40"/>
        <v>0</v>
      </c>
      <c r="S81" s="37">
        <f t="shared" si="40"/>
        <v>0</v>
      </c>
      <c r="T81" s="78">
        <f t="shared" si="40"/>
        <v>0</v>
      </c>
      <c r="U81" s="21">
        <f t="shared" si="38"/>
        <v>0</v>
      </c>
      <c r="V81" s="22"/>
      <c r="W81" s="53"/>
      <c r="X81" s="37">
        <f t="shared" ref="X81:AU81" si="41">SUM(X83,X85)</f>
        <v>0</v>
      </c>
      <c r="Y81" s="37">
        <f t="shared" si="41"/>
        <v>0</v>
      </c>
      <c r="Z81" s="37">
        <f t="shared" si="41"/>
        <v>0</v>
      </c>
      <c r="AA81" s="37">
        <f t="shared" si="41"/>
        <v>0</v>
      </c>
      <c r="AB81" s="37">
        <f t="shared" si="41"/>
        <v>0</v>
      </c>
      <c r="AC81" s="37">
        <f t="shared" si="41"/>
        <v>0</v>
      </c>
      <c r="AD81" s="37">
        <f t="shared" si="41"/>
        <v>0</v>
      </c>
      <c r="AE81" s="58">
        <f t="shared" si="41"/>
        <v>0</v>
      </c>
      <c r="AF81" s="59">
        <f t="shared" si="41"/>
        <v>0</v>
      </c>
      <c r="AG81" s="60">
        <f t="shared" si="41"/>
        <v>0</v>
      </c>
      <c r="AH81" s="59">
        <f t="shared" si="41"/>
        <v>0</v>
      </c>
      <c r="AI81" s="59">
        <f t="shared" si="41"/>
        <v>0</v>
      </c>
      <c r="AJ81" s="59">
        <f t="shared" si="41"/>
        <v>0</v>
      </c>
      <c r="AK81" s="59">
        <f t="shared" si="41"/>
        <v>0</v>
      </c>
      <c r="AL81" s="59">
        <f t="shared" si="41"/>
        <v>0</v>
      </c>
      <c r="AM81" s="37">
        <f t="shared" si="41"/>
        <v>0</v>
      </c>
      <c r="AN81" s="37">
        <f t="shared" si="41"/>
        <v>0</v>
      </c>
      <c r="AO81" s="37">
        <f t="shared" si="41"/>
        <v>0</v>
      </c>
      <c r="AP81" s="37">
        <f t="shared" si="41"/>
        <v>0</v>
      </c>
      <c r="AQ81" s="37">
        <f t="shared" si="41"/>
        <v>0</v>
      </c>
      <c r="AR81" s="37">
        <f t="shared" si="41"/>
        <v>0</v>
      </c>
      <c r="AS81" s="37">
        <f t="shared" si="41"/>
        <v>0</v>
      </c>
      <c r="AT81" s="37">
        <f t="shared" si="41"/>
        <v>0</v>
      </c>
      <c r="AU81" s="8">
        <f t="shared" si="41"/>
        <v>0</v>
      </c>
      <c r="AV81" s="21">
        <f t="shared" si="22"/>
        <v>0</v>
      </c>
      <c r="AW81" s="62">
        <f t="shared" si="36"/>
        <v>0</v>
      </c>
    </row>
    <row r="82" spans="1:49" x14ac:dyDescent="0.25">
      <c r="A82" s="221" t="s">
        <v>55</v>
      </c>
      <c r="B82" s="245" t="s">
        <v>158</v>
      </c>
      <c r="C82" s="69" t="s">
        <v>19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96"/>
      <c r="U82" s="21">
        <f t="shared" si="38"/>
        <v>0</v>
      </c>
      <c r="V82" s="22"/>
      <c r="W82" s="53"/>
      <c r="X82" s="12"/>
      <c r="Y82" s="12"/>
      <c r="Z82" s="12"/>
      <c r="AA82" s="12"/>
      <c r="AB82" s="12"/>
      <c r="AC82" s="12"/>
      <c r="AD82" s="12"/>
      <c r="AE82" s="94"/>
      <c r="AF82" s="95"/>
      <c r="AG82" s="102"/>
      <c r="AH82" s="95"/>
      <c r="AI82" s="95"/>
      <c r="AJ82" s="95"/>
      <c r="AK82" s="95"/>
      <c r="AL82" s="95"/>
      <c r="AM82" s="12"/>
      <c r="AN82" s="12"/>
      <c r="AO82" s="12"/>
      <c r="AP82" s="12"/>
      <c r="AQ82" s="12"/>
      <c r="AR82" s="12"/>
      <c r="AS82" s="12"/>
      <c r="AT82" s="12"/>
      <c r="AU82" s="17"/>
      <c r="AV82" s="21">
        <f>SUM(W82:AU82)</f>
        <v>0</v>
      </c>
      <c r="AW82" s="62">
        <f>SUM(U82,AV82)</f>
        <v>0</v>
      </c>
    </row>
    <row r="83" spans="1:49" x14ac:dyDescent="0.25">
      <c r="A83" s="222"/>
      <c r="B83" s="246"/>
      <c r="C83" s="203" t="s">
        <v>25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96"/>
      <c r="U83" s="21">
        <f t="shared" si="38"/>
        <v>0</v>
      </c>
      <c r="V83" s="22"/>
      <c r="W83" s="53"/>
      <c r="X83" s="12"/>
      <c r="Y83" s="12"/>
      <c r="Z83" s="12"/>
      <c r="AA83" s="12"/>
      <c r="AB83" s="12"/>
      <c r="AC83" s="12"/>
      <c r="AD83" s="12"/>
      <c r="AE83" s="94"/>
      <c r="AF83" s="95"/>
      <c r="AG83" s="102"/>
      <c r="AH83" s="95"/>
      <c r="AI83" s="95"/>
      <c r="AJ83" s="95"/>
      <c r="AK83" s="95"/>
      <c r="AL83" s="95"/>
      <c r="AM83" s="12"/>
      <c r="AN83" s="12"/>
      <c r="AO83" s="12"/>
      <c r="AP83" s="12"/>
      <c r="AQ83" s="12"/>
      <c r="AR83" s="12"/>
      <c r="AS83" s="12"/>
      <c r="AT83" s="12"/>
      <c r="AU83" s="17"/>
      <c r="AV83" s="21">
        <f>SUM(W83:AU83)</f>
        <v>0</v>
      </c>
      <c r="AW83" s="62">
        <f>SUM(U83,AV83)</f>
        <v>0</v>
      </c>
    </row>
    <row r="84" spans="1:49" ht="21.75" customHeight="1" x14ac:dyDescent="0.25">
      <c r="A84" s="221" t="s">
        <v>159</v>
      </c>
      <c r="B84" s="237" t="s">
        <v>160</v>
      </c>
      <c r="C84" s="196" t="s">
        <v>19</v>
      </c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76"/>
      <c r="U84" s="21">
        <f t="shared" si="38"/>
        <v>0</v>
      </c>
      <c r="V84" s="22"/>
      <c r="W84" s="53"/>
      <c r="X84" s="201"/>
      <c r="Y84" s="201"/>
      <c r="Z84" s="201"/>
      <c r="AA84" s="201"/>
      <c r="AB84" s="12"/>
      <c r="AC84" s="201"/>
      <c r="AD84" s="201"/>
      <c r="AE84" s="201"/>
      <c r="AF84" s="201"/>
      <c r="AG84" s="16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17"/>
      <c r="AV84" s="21">
        <f t="shared" si="22"/>
        <v>0</v>
      </c>
      <c r="AW84" s="62">
        <f t="shared" si="36"/>
        <v>0</v>
      </c>
    </row>
    <row r="85" spans="1:49" x14ac:dyDescent="0.25">
      <c r="A85" s="222"/>
      <c r="B85" s="238"/>
      <c r="C85" s="196" t="s">
        <v>25</v>
      </c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76"/>
      <c r="U85" s="21">
        <f t="shared" si="38"/>
        <v>0</v>
      </c>
      <c r="V85" s="22"/>
      <c r="W85" s="53"/>
      <c r="X85" s="201"/>
      <c r="Y85" s="201"/>
      <c r="Z85" s="201"/>
      <c r="AA85" s="201"/>
      <c r="AB85" s="201"/>
      <c r="AC85" s="201"/>
      <c r="AD85" s="201"/>
      <c r="AE85" s="201"/>
      <c r="AF85" s="201"/>
      <c r="AG85" s="16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17"/>
      <c r="AV85" s="21">
        <f t="shared" si="22"/>
        <v>0</v>
      </c>
      <c r="AW85" s="62">
        <f t="shared" si="36"/>
        <v>0</v>
      </c>
    </row>
    <row r="86" spans="1:49" ht="21" x14ac:dyDescent="0.25">
      <c r="A86" s="191" t="s">
        <v>56</v>
      </c>
      <c r="B86" s="101" t="s">
        <v>109</v>
      </c>
      <c r="C86" s="196" t="s">
        <v>19</v>
      </c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76"/>
      <c r="U86" s="21">
        <f t="shared" si="38"/>
        <v>0</v>
      </c>
      <c r="V86" s="22"/>
      <c r="W86" s="53"/>
      <c r="X86" s="201"/>
      <c r="Y86" s="201"/>
      <c r="Z86" s="201"/>
      <c r="AA86" s="201"/>
      <c r="AB86" s="201"/>
      <c r="AC86" s="201"/>
      <c r="AD86" s="201"/>
      <c r="AE86" s="41"/>
      <c r="AF86" s="40"/>
      <c r="AG86" s="47"/>
      <c r="AH86" s="40"/>
      <c r="AI86" s="40"/>
      <c r="AJ86" s="40"/>
      <c r="AK86" s="40"/>
      <c r="AL86" s="40"/>
      <c r="AM86" s="40"/>
      <c r="AN86" s="201"/>
      <c r="AO86" s="201"/>
      <c r="AP86" s="201"/>
      <c r="AQ86" s="201"/>
      <c r="AR86" s="201"/>
      <c r="AS86" s="201"/>
      <c r="AT86" s="17"/>
      <c r="AU86" s="17"/>
      <c r="AV86" s="21">
        <f t="shared" si="22"/>
        <v>0</v>
      </c>
      <c r="AW86" s="62">
        <f t="shared" si="36"/>
        <v>0</v>
      </c>
    </row>
    <row r="87" spans="1:49" ht="21" x14ac:dyDescent="0.25">
      <c r="A87" s="196" t="s">
        <v>57</v>
      </c>
      <c r="B87" s="195" t="s">
        <v>110</v>
      </c>
      <c r="C87" s="196" t="s">
        <v>19</v>
      </c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76"/>
      <c r="U87" s="21">
        <f t="shared" si="38"/>
        <v>0</v>
      </c>
      <c r="V87" s="22"/>
      <c r="W87" s="53"/>
      <c r="X87" s="201"/>
      <c r="Y87" s="201"/>
      <c r="Z87" s="201"/>
      <c r="AA87" s="201"/>
      <c r="AB87" s="201"/>
      <c r="AC87" s="201"/>
      <c r="AD87" s="201"/>
      <c r="AE87" s="201"/>
      <c r="AF87" s="201"/>
      <c r="AG87" s="16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17"/>
      <c r="AV87" s="21">
        <f t="shared" si="22"/>
        <v>0</v>
      </c>
      <c r="AW87" s="62">
        <f t="shared" si="36"/>
        <v>0</v>
      </c>
    </row>
    <row r="88" spans="1:49" ht="15.75" thickBot="1" x14ac:dyDescent="0.3">
      <c r="A88" s="115" t="s">
        <v>123</v>
      </c>
      <c r="B88" s="161" t="s">
        <v>150</v>
      </c>
      <c r="C88" s="196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76"/>
      <c r="U88" s="21">
        <f t="shared" si="38"/>
        <v>0</v>
      </c>
      <c r="V88" s="22"/>
      <c r="W88" s="53"/>
      <c r="X88" s="201"/>
      <c r="Y88" s="201"/>
      <c r="Z88" s="201"/>
      <c r="AA88" s="201"/>
      <c r="AB88" s="201"/>
      <c r="AC88" s="201"/>
      <c r="AD88" s="201"/>
      <c r="AE88" s="201"/>
      <c r="AF88" s="201"/>
      <c r="AG88" s="16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17"/>
      <c r="AV88" s="21">
        <f t="shared" ref="AV88:AV100" si="42">SUM(W88:AU88)</f>
        <v>0</v>
      </c>
      <c r="AW88" s="62">
        <f t="shared" si="36"/>
        <v>0</v>
      </c>
    </row>
    <row r="89" spans="1:49" x14ac:dyDescent="0.25">
      <c r="A89" s="240" t="s">
        <v>163</v>
      </c>
      <c r="B89" s="230" t="s">
        <v>161</v>
      </c>
      <c r="C89" s="163" t="s">
        <v>19</v>
      </c>
      <c r="D89" s="37">
        <f t="shared" ref="D89:T89" si="43">SUM(D91,D93,D95,D96,D97)</f>
        <v>0</v>
      </c>
      <c r="E89" s="37">
        <f t="shared" si="43"/>
        <v>0</v>
      </c>
      <c r="F89" s="37">
        <f t="shared" si="43"/>
        <v>0</v>
      </c>
      <c r="G89" s="37">
        <f t="shared" si="43"/>
        <v>0</v>
      </c>
      <c r="H89" s="37">
        <f t="shared" si="43"/>
        <v>0</v>
      </c>
      <c r="I89" s="37">
        <f t="shared" si="43"/>
        <v>0</v>
      </c>
      <c r="J89" s="37">
        <f t="shared" si="43"/>
        <v>0</v>
      </c>
      <c r="K89" s="37">
        <f t="shared" si="43"/>
        <v>0</v>
      </c>
      <c r="L89" s="37">
        <f t="shared" si="43"/>
        <v>0</v>
      </c>
      <c r="M89" s="37">
        <f t="shared" si="43"/>
        <v>0</v>
      </c>
      <c r="N89" s="37">
        <f t="shared" si="43"/>
        <v>0</v>
      </c>
      <c r="O89" s="37">
        <f t="shared" si="43"/>
        <v>0</v>
      </c>
      <c r="P89" s="37">
        <f t="shared" si="43"/>
        <v>0</v>
      </c>
      <c r="Q89" s="37">
        <f t="shared" si="43"/>
        <v>0</v>
      </c>
      <c r="R89" s="37">
        <f t="shared" si="43"/>
        <v>0</v>
      </c>
      <c r="S89" s="37">
        <f t="shared" si="43"/>
        <v>0</v>
      </c>
      <c r="T89" s="78">
        <f t="shared" si="43"/>
        <v>0</v>
      </c>
      <c r="U89" s="21">
        <f t="shared" si="38"/>
        <v>0</v>
      </c>
      <c r="V89" s="22"/>
      <c r="W89" s="53"/>
      <c r="X89" s="37">
        <f t="shared" ref="X89:AU89" si="44">SUM(X91,X93,X95,X96,X97)</f>
        <v>0</v>
      </c>
      <c r="Y89" s="37">
        <f t="shared" si="44"/>
        <v>0</v>
      </c>
      <c r="Z89" s="37">
        <f t="shared" si="44"/>
        <v>0</v>
      </c>
      <c r="AA89" s="37">
        <f t="shared" si="44"/>
        <v>0</v>
      </c>
      <c r="AB89" s="37">
        <f t="shared" si="44"/>
        <v>0</v>
      </c>
      <c r="AC89" s="37">
        <f t="shared" si="44"/>
        <v>0</v>
      </c>
      <c r="AD89" s="37">
        <f t="shared" si="44"/>
        <v>0</v>
      </c>
      <c r="AE89" s="37">
        <f t="shared" si="44"/>
        <v>0</v>
      </c>
      <c r="AF89" s="37">
        <f t="shared" si="44"/>
        <v>0</v>
      </c>
      <c r="AG89" s="46">
        <f t="shared" si="44"/>
        <v>0</v>
      </c>
      <c r="AH89" s="37">
        <f t="shared" si="44"/>
        <v>0</v>
      </c>
      <c r="AI89" s="37">
        <f t="shared" si="44"/>
        <v>0</v>
      </c>
      <c r="AJ89" s="37">
        <f t="shared" si="44"/>
        <v>0</v>
      </c>
      <c r="AK89" s="37">
        <f t="shared" si="44"/>
        <v>0</v>
      </c>
      <c r="AL89" s="37">
        <f t="shared" si="44"/>
        <v>0</v>
      </c>
      <c r="AM89" s="37">
        <f t="shared" si="44"/>
        <v>0</v>
      </c>
      <c r="AN89" s="37">
        <f t="shared" si="44"/>
        <v>0</v>
      </c>
      <c r="AO89" s="37">
        <f t="shared" si="44"/>
        <v>0</v>
      </c>
      <c r="AP89" s="37">
        <f t="shared" si="44"/>
        <v>0</v>
      </c>
      <c r="AQ89" s="37">
        <f t="shared" si="44"/>
        <v>0</v>
      </c>
      <c r="AR89" s="37">
        <f t="shared" si="44"/>
        <v>0</v>
      </c>
      <c r="AS89" s="37">
        <f t="shared" si="44"/>
        <v>0</v>
      </c>
      <c r="AT89" s="37">
        <f t="shared" si="44"/>
        <v>0</v>
      </c>
      <c r="AU89" s="8">
        <f t="shared" si="44"/>
        <v>0</v>
      </c>
      <c r="AV89" s="21">
        <f t="shared" si="42"/>
        <v>0</v>
      </c>
      <c r="AW89" s="62">
        <f t="shared" si="36"/>
        <v>0</v>
      </c>
    </row>
    <row r="90" spans="1:49" x14ac:dyDescent="0.25">
      <c r="A90" s="241"/>
      <c r="B90" s="231"/>
      <c r="C90" s="163" t="s">
        <v>25</v>
      </c>
      <c r="D90" s="37">
        <f t="shared" ref="D90:T90" si="45">SUM(D92,D94)</f>
        <v>0</v>
      </c>
      <c r="E90" s="37">
        <f t="shared" si="45"/>
        <v>0</v>
      </c>
      <c r="F90" s="37">
        <f t="shared" si="45"/>
        <v>0</v>
      </c>
      <c r="G90" s="37">
        <f t="shared" si="45"/>
        <v>0</v>
      </c>
      <c r="H90" s="37">
        <f t="shared" si="45"/>
        <v>0</v>
      </c>
      <c r="I90" s="37">
        <f t="shared" si="45"/>
        <v>0</v>
      </c>
      <c r="J90" s="37">
        <f t="shared" si="45"/>
        <v>0</v>
      </c>
      <c r="K90" s="37">
        <f t="shared" si="45"/>
        <v>0</v>
      </c>
      <c r="L90" s="37">
        <f t="shared" si="45"/>
        <v>0</v>
      </c>
      <c r="M90" s="37">
        <f t="shared" si="45"/>
        <v>0</v>
      </c>
      <c r="N90" s="37">
        <f t="shared" si="45"/>
        <v>0</v>
      </c>
      <c r="O90" s="37">
        <f t="shared" si="45"/>
        <v>0</v>
      </c>
      <c r="P90" s="37">
        <f t="shared" si="45"/>
        <v>0</v>
      </c>
      <c r="Q90" s="37">
        <f t="shared" si="45"/>
        <v>0</v>
      </c>
      <c r="R90" s="37">
        <f t="shared" si="45"/>
        <v>0</v>
      </c>
      <c r="S90" s="37">
        <f t="shared" si="45"/>
        <v>0</v>
      </c>
      <c r="T90" s="78">
        <f t="shared" si="45"/>
        <v>0</v>
      </c>
      <c r="U90" s="21">
        <f t="shared" si="38"/>
        <v>0</v>
      </c>
      <c r="V90" s="22"/>
      <c r="W90" s="53"/>
      <c r="X90" s="37">
        <f t="shared" ref="X90:AU90" si="46">SUM(X92,X94)</f>
        <v>0</v>
      </c>
      <c r="Y90" s="37">
        <f t="shared" si="46"/>
        <v>0</v>
      </c>
      <c r="Z90" s="37">
        <f t="shared" si="46"/>
        <v>0</v>
      </c>
      <c r="AA90" s="37">
        <f t="shared" si="46"/>
        <v>0</v>
      </c>
      <c r="AB90" s="37">
        <f t="shared" si="46"/>
        <v>0</v>
      </c>
      <c r="AC90" s="37">
        <f t="shared" si="46"/>
        <v>0</v>
      </c>
      <c r="AD90" s="37">
        <f t="shared" si="46"/>
        <v>0</v>
      </c>
      <c r="AE90" s="37">
        <f t="shared" si="46"/>
        <v>0</v>
      </c>
      <c r="AF90" s="37">
        <f t="shared" si="46"/>
        <v>0</v>
      </c>
      <c r="AG90" s="46">
        <f t="shared" si="46"/>
        <v>0</v>
      </c>
      <c r="AH90" s="37">
        <f t="shared" si="46"/>
        <v>0</v>
      </c>
      <c r="AI90" s="37">
        <f t="shared" si="46"/>
        <v>0</v>
      </c>
      <c r="AJ90" s="37">
        <f t="shared" si="46"/>
        <v>0</v>
      </c>
      <c r="AK90" s="37">
        <f t="shared" si="46"/>
        <v>0</v>
      </c>
      <c r="AL90" s="37">
        <f t="shared" si="46"/>
        <v>0</v>
      </c>
      <c r="AM90" s="37">
        <f t="shared" si="46"/>
        <v>0</v>
      </c>
      <c r="AN90" s="37">
        <f t="shared" si="46"/>
        <v>0</v>
      </c>
      <c r="AO90" s="37">
        <f t="shared" si="46"/>
        <v>0</v>
      </c>
      <c r="AP90" s="37">
        <f t="shared" si="46"/>
        <v>0</v>
      </c>
      <c r="AQ90" s="37">
        <f t="shared" si="46"/>
        <v>0</v>
      </c>
      <c r="AR90" s="37">
        <f t="shared" si="46"/>
        <v>0</v>
      </c>
      <c r="AS90" s="37">
        <f t="shared" si="46"/>
        <v>0</v>
      </c>
      <c r="AT90" s="37">
        <f t="shared" si="46"/>
        <v>0</v>
      </c>
      <c r="AU90" s="8">
        <f t="shared" si="46"/>
        <v>0</v>
      </c>
      <c r="AV90" s="21">
        <f t="shared" si="42"/>
        <v>0</v>
      </c>
      <c r="AW90" s="62">
        <f t="shared" si="36"/>
        <v>0</v>
      </c>
    </row>
    <row r="91" spans="1:49" x14ac:dyDescent="0.25">
      <c r="A91" s="221" t="s">
        <v>164</v>
      </c>
      <c r="B91" s="232" t="s">
        <v>162</v>
      </c>
      <c r="C91" s="69" t="s">
        <v>19</v>
      </c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76"/>
      <c r="U91" s="21">
        <f t="shared" si="38"/>
        <v>0</v>
      </c>
      <c r="V91" s="22"/>
      <c r="W91" s="53"/>
      <c r="X91" s="201"/>
      <c r="Y91" s="201"/>
      <c r="Z91" s="201"/>
      <c r="AA91" s="201"/>
      <c r="AB91" s="12"/>
      <c r="AC91" s="201"/>
      <c r="AD91" s="201"/>
      <c r="AE91" s="201"/>
      <c r="AF91" s="201"/>
      <c r="AG91" s="16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201"/>
      <c r="AS91" s="201"/>
      <c r="AT91" s="201"/>
      <c r="AU91" s="17"/>
      <c r="AV91" s="21">
        <f t="shared" si="42"/>
        <v>0</v>
      </c>
      <c r="AW91" s="62">
        <f t="shared" si="36"/>
        <v>0</v>
      </c>
    </row>
    <row r="92" spans="1:49" x14ac:dyDescent="0.25">
      <c r="A92" s="222"/>
      <c r="B92" s="233"/>
      <c r="C92" s="69" t="s">
        <v>25</v>
      </c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76"/>
      <c r="U92" s="21">
        <f t="shared" si="38"/>
        <v>0</v>
      </c>
      <c r="V92" s="22"/>
      <c r="W92" s="53"/>
      <c r="X92" s="201"/>
      <c r="Y92" s="201"/>
      <c r="Z92" s="201"/>
      <c r="AA92" s="201"/>
      <c r="AB92" s="201"/>
      <c r="AC92" s="201"/>
      <c r="AD92" s="201"/>
      <c r="AE92" s="201"/>
      <c r="AF92" s="201"/>
      <c r="AG92" s="16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17"/>
      <c r="AV92" s="21">
        <f t="shared" si="42"/>
        <v>0</v>
      </c>
      <c r="AW92" s="62">
        <f t="shared" si="36"/>
        <v>0</v>
      </c>
    </row>
    <row r="93" spans="1:49" ht="27" customHeight="1" x14ac:dyDescent="0.25">
      <c r="A93" s="221" t="s">
        <v>166</v>
      </c>
      <c r="B93" s="232" t="s">
        <v>165</v>
      </c>
      <c r="C93" s="69" t="s">
        <v>19</v>
      </c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76"/>
      <c r="U93" s="21">
        <f t="shared" si="38"/>
        <v>0</v>
      </c>
      <c r="V93" s="22"/>
      <c r="W93" s="53"/>
      <c r="X93" s="201"/>
      <c r="Y93" s="201"/>
      <c r="Z93" s="201"/>
      <c r="AA93" s="201"/>
      <c r="AB93" s="201"/>
      <c r="AC93" s="201"/>
      <c r="AD93" s="201"/>
      <c r="AE93" s="201"/>
      <c r="AF93" s="201"/>
      <c r="AG93" s="16"/>
      <c r="AH93" s="201"/>
      <c r="AI93" s="201"/>
      <c r="AJ93" s="201"/>
      <c r="AK93" s="201"/>
      <c r="AL93" s="201"/>
      <c r="AM93" s="201"/>
      <c r="AN93" s="201"/>
      <c r="AO93" s="201"/>
      <c r="AP93" s="201"/>
      <c r="AQ93" s="201"/>
      <c r="AR93" s="201"/>
      <c r="AS93" s="201"/>
      <c r="AT93" s="201"/>
      <c r="AU93" s="17"/>
      <c r="AV93" s="21">
        <f t="shared" si="42"/>
        <v>0</v>
      </c>
      <c r="AW93" s="62">
        <f t="shared" si="36"/>
        <v>0</v>
      </c>
    </row>
    <row r="94" spans="1:49" x14ac:dyDescent="0.25">
      <c r="A94" s="222"/>
      <c r="B94" s="233"/>
      <c r="C94" s="69" t="s">
        <v>25</v>
      </c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76"/>
      <c r="U94" s="21">
        <f t="shared" si="38"/>
        <v>0</v>
      </c>
      <c r="V94" s="22"/>
      <c r="W94" s="53"/>
      <c r="X94" s="201"/>
      <c r="Y94" s="201"/>
      <c r="Z94" s="201"/>
      <c r="AA94" s="201"/>
      <c r="AB94" s="201"/>
      <c r="AC94" s="201"/>
      <c r="AD94" s="201"/>
      <c r="AE94" s="201"/>
      <c r="AF94" s="201"/>
      <c r="AG94" s="16"/>
      <c r="AH94" s="201"/>
      <c r="AI94" s="201"/>
      <c r="AJ94" s="201"/>
      <c r="AK94" s="201"/>
      <c r="AL94" s="201"/>
      <c r="AM94" s="201"/>
      <c r="AN94" s="201"/>
      <c r="AO94" s="201"/>
      <c r="AP94" s="201"/>
      <c r="AQ94" s="201"/>
      <c r="AR94" s="201"/>
      <c r="AS94" s="201"/>
      <c r="AT94" s="201"/>
      <c r="AU94" s="17"/>
      <c r="AV94" s="21">
        <f t="shared" si="42"/>
        <v>0</v>
      </c>
      <c r="AW94" s="62">
        <f t="shared" si="36"/>
        <v>0</v>
      </c>
    </row>
    <row r="95" spans="1:49" ht="21" x14ac:dyDescent="0.25">
      <c r="A95" s="203" t="s">
        <v>167</v>
      </c>
      <c r="B95" s="116" t="s">
        <v>109</v>
      </c>
      <c r="C95" s="69" t="s">
        <v>19</v>
      </c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76"/>
      <c r="U95" s="21">
        <f t="shared" si="38"/>
        <v>0</v>
      </c>
      <c r="V95" s="22"/>
      <c r="W95" s="53"/>
      <c r="X95" s="201"/>
      <c r="Y95" s="201"/>
      <c r="Z95" s="201"/>
      <c r="AA95" s="201"/>
      <c r="AB95" s="201"/>
      <c r="AC95" s="201"/>
      <c r="AD95" s="201"/>
      <c r="AE95" s="201"/>
      <c r="AF95" s="201"/>
      <c r="AG95" s="16"/>
      <c r="AH95" s="201"/>
      <c r="AI95" s="201"/>
      <c r="AJ95" s="201"/>
      <c r="AK95" s="201"/>
      <c r="AL95" s="201"/>
      <c r="AM95" s="201"/>
      <c r="AN95" s="201"/>
      <c r="AO95" s="201"/>
      <c r="AP95" s="201"/>
      <c r="AQ95" s="201"/>
      <c r="AR95" s="201"/>
      <c r="AS95" s="201"/>
      <c r="AT95" s="201"/>
      <c r="AU95" s="17"/>
      <c r="AV95" s="21">
        <f t="shared" si="42"/>
        <v>0</v>
      </c>
      <c r="AW95" s="62">
        <f t="shared" si="36"/>
        <v>0</v>
      </c>
    </row>
    <row r="96" spans="1:49" ht="21" x14ac:dyDescent="0.25">
      <c r="A96" s="203" t="s">
        <v>168</v>
      </c>
      <c r="B96" s="164" t="s">
        <v>110</v>
      </c>
      <c r="C96" s="69" t="s">
        <v>19</v>
      </c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76"/>
      <c r="U96" s="21">
        <f t="shared" si="38"/>
        <v>0</v>
      </c>
      <c r="V96" s="22"/>
      <c r="W96" s="53"/>
      <c r="X96" s="201"/>
      <c r="Y96" s="201"/>
      <c r="Z96" s="201"/>
      <c r="AA96" s="201"/>
      <c r="AB96" s="201"/>
      <c r="AC96" s="201"/>
      <c r="AD96" s="201"/>
      <c r="AE96" s="201"/>
      <c r="AF96" s="201"/>
      <c r="AG96" s="16"/>
      <c r="AH96" s="201"/>
      <c r="AI96" s="201"/>
      <c r="AJ96" s="201"/>
      <c r="AK96" s="201"/>
      <c r="AL96" s="201"/>
      <c r="AM96" s="201"/>
      <c r="AN96" s="201"/>
      <c r="AO96" s="201"/>
      <c r="AP96" s="201"/>
      <c r="AQ96" s="201"/>
      <c r="AR96" s="201"/>
      <c r="AS96" s="201"/>
      <c r="AT96" s="201"/>
      <c r="AU96" s="17"/>
      <c r="AV96" s="21">
        <f t="shared" si="42"/>
        <v>0</v>
      </c>
      <c r="AW96" s="62">
        <f t="shared" si="36"/>
        <v>0</v>
      </c>
    </row>
    <row r="97" spans="1:49" x14ac:dyDescent="0.25">
      <c r="A97" s="115" t="s">
        <v>169</v>
      </c>
      <c r="B97" s="161" t="s">
        <v>150</v>
      </c>
      <c r="C97" s="196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76"/>
      <c r="U97" s="21">
        <f t="shared" si="38"/>
        <v>0</v>
      </c>
      <c r="V97" s="22"/>
      <c r="W97" s="53"/>
      <c r="X97" s="201"/>
      <c r="Y97" s="201"/>
      <c r="Z97" s="201"/>
      <c r="AA97" s="201"/>
      <c r="AB97" s="201"/>
      <c r="AC97" s="201"/>
      <c r="AD97" s="201"/>
      <c r="AE97" s="201"/>
      <c r="AF97" s="201"/>
      <c r="AG97" s="16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17"/>
      <c r="AV97" s="21">
        <f t="shared" si="42"/>
        <v>0</v>
      </c>
      <c r="AW97" s="62">
        <f t="shared" si="36"/>
        <v>0</v>
      </c>
    </row>
    <row r="98" spans="1:49" ht="24.75" customHeight="1" x14ac:dyDescent="0.25">
      <c r="A98" s="234" t="s">
        <v>113</v>
      </c>
      <c r="B98" s="234"/>
      <c r="C98" s="234"/>
      <c r="D98" s="174">
        <f t="shared" ref="D98:T98" si="47">SUM(D10,D32,D51)</f>
        <v>36</v>
      </c>
      <c r="E98" s="174">
        <f t="shared" si="47"/>
        <v>36</v>
      </c>
      <c r="F98" s="174">
        <f t="shared" si="47"/>
        <v>36</v>
      </c>
      <c r="G98" s="174">
        <f t="shared" si="47"/>
        <v>36</v>
      </c>
      <c r="H98" s="174">
        <f t="shared" si="47"/>
        <v>35</v>
      </c>
      <c r="I98" s="174">
        <f t="shared" si="47"/>
        <v>34</v>
      </c>
      <c r="J98" s="174">
        <f t="shared" si="47"/>
        <v>35</v>
      </c>
      <c r="K98" s="174">
        <f t="shared" si="47"/>
        <v>34</v>
      </c>
      <c r="L98" s="174">
        <f t="shared" si="47"/>
        <v>34</v>
      </c>
      <c r="M98" s="174">
        <f t="shared" si="47"/>
        <v>34</v>
      </c>
      <c r="N98" s="174">
        <f t="shared" si="47"/>
        <v>34</v>
      </c>
      <c r="O98" s="174">
        <f t="shared" si="47"/>
        <v>36</v>
      </c>
      <c r="P98" s="174">
        <f t="shared" si="47"/>
        <v>36</v>
      </c>
      <c r="Q98" s="174">
        <f t="shared" si="47"/>
        <v>36</v>
      </c>
      <c r="R98" s="174">
        <f t="shared" si="47"/>
        <v>36</v>
      </c>
      <c r="S98" s="174">
        <f t="shared" si="47"/>
        <v>36</v>
      </c>
      <c r="T98" s="175">
        <f t="shared" si="47"/>
        <v>36</v>
      </c>
      <c r="U98" s="13">
        <f>SUM(D98:T98)</f>
        <v>600</v>
      </c>
      <c r="V98" s="66"/>
      <c r="W98" s="65"/>
      <c r="X98" s="174">
        <f t="shared" ref="X98:AU98" si="48">SUM(X10,X32,X51)</f>
        <v>36</v>
      </c>
      <c r="Y98" s="174">
        <f t="shared" si="48"/>
        <v>36</v>
      </c>
      <c r="Z98" s="174">
        <f t="shared" si="48"/>
        <v>36</v>
      </c>
      <c r="AA98" s="174">
        <f t="shared" si="48"/>
        <v>36</v>
      </c>
      <c r="AB98" s="176">
        <f t="shared" si="48"/>
        <v>36</v>
      </c>
      <c r="AC98" s="174">
        <f t="shared" si="48"/>
        <v>36</v>
      </c>
      <c r="AD98" s="174">
        <f t="shared" si="48"/>
        <v>36</v>
      </c>
      <c r="AE98" s="174">
        <f t="shared" si="48"/>
        <v>36</v>
      </c>
      <c r="AF98" s="174">
        <f t="shared" si="48"/>
        <v>36</v>
      </c>
      <c r="AG98" s="174">
        <f t="shared" si="48"/>
        <v>34</v>
      </c>
      <c r="AH98" s="174">
        <f t="shared" si="48"/>
        <v>36</v>
      </c>
      <c r="AI98" s="174">
        <f t="shared" si="48"/>
        <v>36</v>
      </c>
      <c r="AJ98" s="174">
        <f t="shared" si="48"/>
        <v>36</v>
      </c>
      <c r="AK98" s="174">
        <f t="shared" si="48"/>
        <v>36</v>
      </c>
      <c r="AL98" s="174">
        <f t="shared" si="48"/>
        <v>36</v>
      </c>
      <c r="AM98" s="174">
        <f t="shared" si="48"/>
        <v>36</v>
      </c>
      <c r="AN98" s="174">
        <f t="shared" si="48"/>
        <v>36</v>
      </c>
      <c r="AO98" s="174">
        <f t="shared" si="48"/>
        <v>35</v>
      </c>
      <c r="AP98" s="174">
        <f t="shared" si="48"/>
        <v>36</v>
      </c>
      <c r="AQ98" s="174">
        <f t="shared" si="48"/>
        <v>35</v>
      </c>
      <c r="AR98" s="174">
        <f t="shared" si="48"/>
        <v>35</v>
      </c>
      <c r="AS98" s="174">
        <f t="shared" si="48"/>
        <v>35</v>
      </c>
      <c r="AT98" s="174">
        <f t="shared" si="48"/>
        <v>36</v>
      </c>
      <c r="AU98" s="174">
        <f t="shared" si="48"/>
        <v>36</v>
      </c>
      <c r="AV98" s="189">
        <f>SUM(W98:AT98)</f>
        <v>822</v>
      </c>
      <c r="AW98" s="25">
        <f t="shared" si="36"/>
        <v>1422</v>
      </c>
    </row>
    <row r="99" spans="1:49" x14ac:dyDescent="0.25">
      <c r="A99" s="228" t="s">
        <v>170</v>
      </c>
      <c r="B99" s="229"/>
      <c r="C99" s="165"/>
      <c r="D99" s="170">
        <f t="shared" ref="D99:T99" si="49">SUM(D33,D52)</f>
        <v>0</v>
      </c>
      <c r="E99" s="170">
        <f t="shared" si="49"/>
        <v>0</v>
      </c>
      <c r="F99" s="170">
        <f t="shared" si="49"/>
        <v>0</v>
      </c>
      <c r="G99" s="170">
        <f t="shared" si="49"/>
        <v>0</v>
      </c>
      <c r="H99" s="170">
        <f t="shared" si="49"/>
        <v>1</v>
      </c>
      <c r="I99" s="170">
        <f t="shared" si="49"/>
        <v>2</v>
      </c>
      <c r="J99" s="170">
        <f t="shared" si="49"/>
        <v>1</v>
      </c>
      <c r="K99" s="170">
        <f t="shared" si="49"/>
        <v>2</v>
      </c>
      <c r="L99" s="170">
        <f t="shared" si="49"/>
        <v>2</v>
      </c>
      <c r="M99" s="170">
        <f t="shared" si="49"/>
        <v>2</v>
      </c>
      <c r="N99" s="170">
        <f t="shared" si="49"/>
        <v>2</v>
      </c>
      <c r="O99" s="170">
        <f t="shared" si="49"/>
        <v>0</v>
      </c>
      <c r="P99" s="170">
        <f t="shared" si="49"/>
        <v>0</v>
      </c>
      <c r="Q99" s="170">
        <f t="shared" si="49"/>
        <v>0</v>
      </c>
      <c r="R99" s="170">
        <f t="shared" si="49"/>
        <v>0</v>
      </c>
      <c r="S99" s="170">
        <f t="shared" si="49"/>
        <v>0</v>
      </c>
      <c r="T99" s="170">
        <f t="shared" si="49"/>
        <v>0</v>
      </c>
      <c r="U99" s="171">
        <f>SUM(D99:T99)</f>
        <v>12</v>
      </c>
      <c r="V99" s="172"/>
      <c r="W99" s="172"/>
      <c r="X99" s="170">
        <f t="shared" ref="X99:AU99" si="50">SUM(X33,X52)</f>
        <v>0</v>
      </c>
      <c r="Y99" s="170">
        <f t="shared" si="50"/>
        <v>0</v>
      </c>
      <c r="Z99" s="170">
        <f t="shared" si="50"/>
        <v>0</v>
      </c>
      <c r="AA99" s="170">
        <f t="shared" si="50"/>
        <v>0</v>
      </c>
      <c r="AB99" s="34">
        <f t="shared" si="50"/>
        <v>0</v>
      </c>
      <c r="AC99" s="170">
        <f t="shared" si="50"/>
        <v>0</v>
      </c>
      <c r="AD99" s="170">
        <f t="shared" si="50"/>
        <v>0</v>
      </c>
      <c r="AE99" s="170">
        <f t="shared" si="50"/>
        <v>0</v>
      </c>
      <c r="AF99" s="170">
        <f t="shared" si="50"/>
        <v>0</v>
      </c>
      <c r="AG99" s="170">
        <f t="shared" si="50"/>
        <v>2</v>
      </c>
      <c r="AH99" s="170">
        <f t="shared" si="50"/>
        <v>0</v>
      </c>
      <c r="AI99" s="170">
        <f t="shared" si="50"/>
        <v>0</v>
      </c>
      <c r="AJ99" s="170">
        <f t="shared" si="50"/>
        <v>0</v>
      </c>
      <c r="AK99" s="170">
        <f t="shared" si="50"/>
        <v>0</v>
      </c>
      <c r="AL99" s="170">
        <f t="shared" si="50"/>
        <v>0</v>
      </c>
      <c r="AM99" s="170">
        <f t="shared" si="50"/>
        <v>0</v>
      </c>
      <c r="AN99" s="170">
        <f t="shared" si="50"/>
        <v>0</v>
      </c>
      <c r="AO99" s="170">
        <f t="shared" si="50"/>
        <v>1</v>
      </c>
      <c r="AP99" s="170">
        <f t="shared" si="50"/>
        <v>0</v>
      </c>
      <c r="AQ99" s="170">
        <f t="shared" si="50"/>
        <v>1</v>
      </c>
      <c r="AR99" s="170">
        <f t="shared" si="50"/>
        <v>1</v>
      </c>
      <c r="AS99" s="170">
        <f t="shared" si="50"/>
        <v>1</v>
      </c>
      <c r="AT99" s="170">
        <f t="shared" si="50"/>
        <v>0</v>
      </c>
      <c r="AU99" s="170">
        <f t="shared" si="50"/>
        <v>0</v>
      </c>
      <c r="AV99" s="171">
        <f>SUM(W99:AT99)</f>
        <v>6</v>
      </c>
      <c r="AW99" s="173">
        <f t="shared" si="36"/>
        <v>18</v>
      </c>
    </row>
    <row r="100" spans="1:49" x14ac:dyDescent="0.25">
      <c r="A100" s="228" t="s">
        <v>171</v>
      </c>
      <c r="B100" s="229"/>
      <c r="C100" s="165"/>
      <c r="D100" s="170">
        <f t="shared" ref="D100:T100" si="51">SUM(D98,D99)</f>
        <v>36</v>
      </c>
      <c r="E100" s="170">
        <f t="shared" si="51"/>
        <v>36</v>
      </c>
      <c r="F100" s="170">
        <f t="shared" si="51"/>
        <v>36</v>
      </c>
      <c r="G100" s="170">
        <f t="shared" si="51"/>
        <v>36</v>
      </c>
      <c r="H100" s="170">
        <f t="shared" si="51"/>
        <v>36</v>
      </c>
      <c r="I100" s="170">
        <f t="shared" si="51"/>
        <v>36</v>
      </c>
      <c r="J100" s="170">
        <f>SUM(J98,J99)</f>
        <v>36</v>
      </c>
      <c r="K100" s="170">
        <f t="shared" si="51"/>
        <v>36</v>
      </c>
      <c r="L100" s="170">
        <f t="shared" si="51"/>
        <v>36</v>
      </c>
      <c r="M100" s="170">
        <f t="shared" si="51"/>
        <v>36</v>
      </c>
      <c r="N100" s="170">
        <f>SUM(N98,N99)</f>
        <v>36</v>
      </c>
      <c r="O100" s="170">
        <f t="shared" si="51"/>
        <v>36</v>
      </c>
      <c r="P100" s="170">
        <f t="shared" si="51"/>
        <v>36</v>
      </c>
      <c r="Q100" s="170">
        <f t="shared" si="51"/>
        <v>36</v>
      </c>
      <c r="R100" s="170">
        <f t="shared" si="51"/>
        <v>36</v>
      </c>
      <c r="S100" s="170">
        <f t="shared" si="51"/>
        <v>36</v>
      </c>
      <c r="T100" s="170">
        <f t="shared" si="51"/>
        <v>36</v>
      </c>
      <c r="U100" s="171">
        <f>SUM(D100:T100)</f>
        <v>612</v>
      </c>
      <c r="V100" s="172"/>
      <c r="W100" s="172"/>
      <c r="X100" s="170">
        <f t="shared" ref="X100:AU100" si="52">SUM(X98,X99)</f>
        <v>36</v>
      </c>
      <c r="Y100" s="170">
        <f t="shared" si="52"/>
        <v>36</v>
      </c>
      <c r="Z100" s="170">
        <f t="shared" si="52"/>
        <v>36</v>
      </c>
      <c r="AA100" s="170">
        <f t="shared" si="52"/>
        <v>36</v>
      </c>
      <c r="AB100" s="170">
        <f t="shared" si="52"/>
        <v>36</v>
      </c>
      <c r="AC100" s="170">
        <f t="shared" si="52"/>
        <v>36</v>
      </c>
      <c r="AD100" s="170">
        <f>SUM(AD98,AD99)</f>
        <v>36</v>
      </c>
      <c r="AE100" s="170">
        <f t="shared" si="52"/>
        <v>36</v>
      </c>
      <c r="AF100" s="170">
        <f t="shared" si="52"/>
        <v>36</v>
      </c>
      <c r="AG100" s="170">
        <f>SUM(AG98,AG99)</f>
        <v>36</v>
      </c>
      <c r="AH100" s="170">
        <f t="shared" si="52"/>
        <v>36</v>
      </c>
      <c r="AI100" s="170">
        <f t="shared" si="52"/>
        <v>36</v>
      </c>
      <c r="AJ100" s="170">
        <f t="shared" si="52"/>
        <v>36</v>
      </c>
      <c r="AK100" s="170">
        <f>SUM(AK98,AK99)</f>
        <v>36</v>
      </c>
      <c r="AL100" s="170">
        <f>SUM(AL98,AL99)</f>
        <v>36</v>
      </c>
      <c r="AM100" s="170">
        <f>SUM(AM98,AM99)</f>
        <v>36</v>
      </c>
      <c r="AN100" s="170">
        <f>SUM(AN98,AN99)</f>
        <v>36</v>
      </c>
      <c r="AO100" s="170">
        <f>SUM(AO98,AO99)</f>
        <v>36</v>
      </c>
      <c r="AP100" s="170">
        <f t="shared" si="52"/>
        <v>36</v>
      </c>
      <c r="AQ100" s="170">
        <f t="shared" si="52"/>
        <v>36</v>
      </c>
      <c r="AR100" s="170">
        <f t="shared" si="52"/>
        <v>36</v>
      </c>
      <c r="AS100" s="170">
        <f t="shared" si="52"/>
        <v>36</v>
      </c>
      <c r="AT100" s="170">
        <f t="shared" si="52"/>
        <v>36</v>
      </c>
      <c r="AU100" s="170">
        <f t="shared" si="52"/>
        <v>36</v>
      </c>
      <c r="AV100" s="171">
        <f t="shared" si="42"/>
        <v>864</v>
      </c>
      <c r="AW100" s="173">
        <f t="shared" si="36"/>
        <v>1476</v>
      </c>
    </row>
  </sheetData>
  <mergeCells count="62">
    <mergeCell ref="A1:AW1"/>
    <mergeCell ref="AL3:AU3"/>
    <mergeCell ref="D4:G4"/>
    <mergeCell ref="H4:K4"/>
    <mergeCell ref="L4:O4"/>
    <mergeCell ref="Q4:T4"/>
    <mergeCell ref="U4:U5"/>
    <mergeCell ref="V4:Z4"/>
    <mergeCell ref="AA4:AD4"/>
    <mergeCell ref="AE4:AH4"/>
    <mergeCell ref="AN4:AQ4"/>
    <mergeCell ref="AR4:AU4"/>
    <mergeCell ref="A5:A9"/>
    <mergeCell ref="B5:B9"/>
    <mergeCell ref="C5:C9"/>
    <mergeCell ref="D6:AV6"/>
    <mergeCell ref="D8:AV8"/>
    <mergeCell ref="A32:A33"/>
    <mergeCell ref="B32:B33"/>
    <mergeCell ref="A36:A37"/>
    <mergeCell ref="B36:B37"/>
    <mergeCell ref="A39:A40"/>
    <mergeCell ref="B39:B40"/>
    <mergeCell ref="A47:A48"/>
    <mergeCell ref="B47:B48"/>
    <mergeCell ref="A49:A50"/>
    <mergeCell ref="B49:B50"/>
    <mergeCell ref="A51:A52"/>
    <mergeCell ref="B51:B52"/>
    <mergeCell ref="A53:A54"/>
    <mergeCell ref="B53:B54"/>
    <mergeCell ref="A55:A56"/>
    <mergeCell ref="B55:B56"/>
    <mergeCell ref="A57:A58"/>
    <mergeCell ref="B57:B58"/>
    <mergeCell ref="A62:A63"/>
    <mergeCell ref="B62:B63"/>
    <mergeCell ref="A64:A65"/>
    <mergeCell ref="B64:B65"/>
    <mergeCell ref="A66:A67"/>
    <mergeCell ref="B66:B67"/>
    <mergeCell ref="A71:A72"/>
    <mergeCell ref="B71:B72"/>
    <mergeCell ref="A73:A74"/>
    <mergeCell ref="B73:B74"/>
    <mergeCell ref="A75:A76"/>
    <mergeCell ref="B75:B76"/>
    <mergeCell ref="A80:A81"/>
    <mergeCell ref="B80:B81"/>
    <mergeCell ref="A82:A83"/>
    <mergeCell ref="B82:B83"/>
    <mergeCell ref="A84:A85"/>
    <mergeCell ref="B84:B85"/>
    <mergeCell ref="A98:C98"/>
    <mergeCell ref="A99:B99"/>
    <mergeCell ref="A100:B100"/>
    <mergeCell ref="A89:A90"/>
    <mergeCell ref="B89:B90"/>
    <mergeCell ref="A91:A92"/>
    <mergeCell ref="B91:B92"/>
    <mergeCell ref="A93:A94"/>
    <mergeCell ref="B93:B94"/>
  </mergeCells>
  <pageMargins left="0.70866141732283472" right="0.70866141732283472" top="0" bottom="0" header="0" footer="0"/>
  <pageSetup paperSize="9" orientation="landscape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2"/>
  <sheetViews>
    <sheetView zoomScale="130" zoomScaleNormal="130" workbookViewId="0">
      <selection activeCell="B17" sqref="B17"/>
    </sheetView>
  </sheetViews>
  <sheetFormatPr defaultRowHeight="15" x14ac:dyDescent="0.25"/>
  <cols>
    <col min="1" max="1" width="6.42578125" customWidth="1"/>
    <col min="2" max="2" width="25.7109375" customWidth="1"/>
    <col min="4" max="20" width="2" customWidth="1"/>
    <col min="21" max="21" width="3.42578125" customWidth="1"/>
    <col min="22" max="40" width="2" customWidth="1"/>
    <col min="41" max="41" width="2.28515625" customWidth="1"/>
    <col min="42" max="47" width="2" customWidth="1"/>
    <col min="48" max="48" width="10.28515625" bestFit="1" customWidth="1"/>
    <col min="49" max="49" width="5.7109375" customWidth="1"/>
  </cols>
  <sheetData>
    <row r="1" spans="1:51" x14ac:dyDescent="0.2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</row>
    <row r="2" spans="1:51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98" t="s">
        <v>107</v>
      </c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197"/>
      <c r="AV2" s="197"/>
      <c r="AW2" s="197"/>
    </row>
    <row r="3" spans="1:5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197"/>
      <c r="W3" s="197"/>
      <c r="X3" s="197"/>
      <c r="Y3" s="197"/>
      <c r="Z3" s="197"/>
      <c r="AA3" s="197"/>
      <c r="AB3" s="197"/>
      <c r="AC3" s="197"/>
      <c r="AD3" s="197"/>
      <c r="AE3" s="49"/>
      <c r="AF3" s="49"/>
      <c r="AG3" s="49"/>
      <c r="AH3" s="49"/>
      <c r="AI3" s="98"/>
      <c r="AJ3" s="98"/>
      <c r="AK3" s="98"/>
      <c r="AL3" s="256" t="s">
        <v>112</v>
      </c>
      <c r="AM3" s="256"/>
      <c r="AN3" s="256"/>
      <c r="AO3" s="256"/>
      <c r="AP3" s="256"/>
      <c r="AQ3" s="256"/>
      <c r="AR3" s="256"/>
      <c r="AS3" s="256"/>
      <c r="AT3" s="256"/>
      <c r="AU3" s="256"/>
      <c r="AV3" s="49"/>
      <c r="AW3" s="49"/>
    </row>
    <row r="4" spans="1:51" ht="25.5" customHeight="1" x14ac:dyDescent="0.25">
      <c r="A4" s="200"/>
      <c r="B4" s="200"/>
      <c r="C4" s="200"/>
      <c r="D4" s="249" t="s">
        <v>111</v>
      </c>
      <c r="E4" s="249"/>
      <c r="F4" s="249"/>
      <c r="G4" s="250"/>
      <c r="H4" s="248" t="s">
        <v>0</v>
      </c>
      <c r="I4" s="249"/>
      <c r="J4" s="249"/>
      <c r="K4" s="250"/>
      <c r="L4" s="251" t="s">
        <v>1</v>
      </c>
      <c r="M4" s="252"/>
      <c r="N4" s="252"/>
      <c r="O4" s="252"/>
      <c r="P4" s="35"/>
      <c r="Q4" s="248" t="s">
        <v>2</v>
      </c>
      <c r="R4" s="248"/>
      <c r="S4" s="248"/>
      <c r="T4" s="248"/>
      <c r="U4" s="253" t="s">
        <v>3</v>
      </c>
      <c r="V4" s="248" t="s">
        <v>4</v>
      </c>
      <c r="W4" s="249"/>
      <c r="X4" s="249"/>
      <c r="Y4" s="249"/>
      <c r="Z4" s="250"/>
      <c r="AA4" s="259" t="s">
        <v>5</v>
      </c>
      <c r="AB4" s="259"/>
      <c r="AC4" s="259"/>
      <c r="AD4" s="259"/>
      <c r="AE4" s="248" t="s">
        <v>6</v>
      </c>
      <c r="AF4" s="249"/>
      <c r="AG4" s="249"/>
      <c r="AH4" s="250"/>
      <c r="AI4" s="106" t="s">
        <v>7</v>
      </c>
      <c r="AJ4" s="107"/>
      <c r="AK4" s="107"/>
      <c r="AL4" s="108"/>
      <c r="AM4" s="198"/>
      <c r="AN4" s="249" t="s">
        <v>8</v>
      </c>
      <c r="AO4" s="249"/>
      <c r="AP4" s="249"/>
      <c r="AQ4" s="250"/>
      <c r="AR4" s="248" t="s">
        <v>9</v>
      </c>
      <c r="AS4" s="249"/>
      <c r="AT4" s="249"/>
      <c r="AU4" s="250"/>
      <c r="AV4" s="199" t="s">
        <v>10</v>
      </c>
      <c r="AW4" s="104" t="s">
        <v>11</v>
      </c>
    </row>
    <row r="5" spans="1:51" ht="24" customHeight="1" x14ac:dyDescent="0.25">
      <c r="A5" s="257" t="s">
        <v>12</v>
      </c>
      <c r="B5" s="258" t="s">
        <v>13</v>
      </c>
      <c r="C5" s="254" t="s">
        <v>14</v>
      </c>
      <c r="D5" s="50" t="s">
        <v>39</v>
      </c>
      <c r="E5" s="50" t="s">
        <v>40</v>
      </c>
      <c r="F5" s="50" t="s">
        <v>41</v>
      </c>
      <c r="G5" s="50" t="s">
        <v>42</v>
      </c>
      <c r="H5" s="50" t="s">
        <v>80</v>
      </c>
      <c r="I5" s="50" t="s">
        <v>58</v>
      </c>
      <c r="J5" s="50" t="s">
        <v>59</v>
      </c>
      <c r="K5" s="50" t="s">
        <v>60</v>
      </c>
      <c r="L5" s="50" t="s">
        <v>81</v>
      </c>
      <c r="M5" s="50" t="s">
        <v>76</v>
      </c>
      <c r="N5" s="50" t="s">
        <v>77</v>
      </c>
      <c r="O5" s="50" t="s">
        <v>78</v>
      </c>
      <c r="P5" s="50" t="s">
        <v>79</v>
      </c>
      <c r="Q5" s="51" t="s">
        <v>39</v>
      </c>
      <c r="R5" s="51" t="s">
        <v>40</v>
      </c>
      <c r="S5" s="51" t="s">
        <v>41</v>
      </c>
      <c r="T5" s="52" t="s">
        <v>42</v>
      </c>
      <c r="U5" s="253"/>
      <c r="V5" s="50" t="s">
        <v>114</v>
      </c>
      <c r="W5" s="50" t="s">
        <v>115</v>
      </c>
      <c r="X5" s="50" t="s">
        <v>118</v>
      </c>
      <c r="Y5" s="50" t="s">
        <v>116</v>
      </c>
      <c r="Z5" s="50" t="s">
        <v>117</v>
      </c>
      <c r="AA5" s="50" t="s">
        <v>96</v>
      </c>
      <c r="AB5" s="50" t="s">
        <v>97</v>
      </c>
      <c r="AC5" s="50" t="s">
        <v>98</v>
      </c>
      <c r="AD5" s="50" t="s">
        <v>99</v>
      </c>
      <c r="AE5" s="50" t="s">
        <v>39</v>
      </c>
      <c r="AF5" s="50" t="s">
        <v>40</v>
      </c>
      <c r="AG5" s="50" t="s">
        <v>41</v>
      </c>
      <c r="AH5" s="50" t="s">
        <v>42</v>
      </c>
      <c r="AI5" s="50" t="s">
        <v>114</v>
      </c>
      <c r="AJ5" s="50" t="s">
        <v>115</v>
      </c>
      <c r="AK5" s="50" t="s">
        <v>118</v>
      </c>
      <c r="AL5" s="50" t="s">
        <v>116</v>
      </c>
      <c r="AM5" s="105" t="s">
        <v>119</v>
      </c>
      <c r="AN5" s="51" t="s">
        <v>76</v>
      </c>
      <c r="AO5" s="51" t="s">
        <v>77</v>
      </c>
      <c r="AP5" s="51" t="s">
        <v>78</v>
      </c>
      <c r="AQ5" s="51" t="s">
        <v>79</v>
      </c>
      <c r="AR5" s="51" t="s">
        <v>37</v>
      </c>
      <c r="AS5" s="51" t="s">
        <v>38</v>
      </c>
      <c r="AT5" s="51" t="s">
        <v>100</v>
      </c>
      <c r="AU5" s="51" t="s">
        <v>61</v>
      </c>
      <c r="AV5" s="199"/>
      <c r="AW5" s="104"/>
    </row>
    <row r="6" spans="1:51" x14ac:dyDescent="0.25">
      <c r="A6" s="257"/>
      <c r="B6" s="258"/>
      <c r="C6" s="254"/>
      <c r="D6" s="255" t="s">
        <v>15</v>
      </c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104"/>
    </row>
    <row r="7" spans="1:51" x14ac:dyDescent="0.25">
      <c r="A7" s="257"/>
      <c r="B7" s="258"/>
      <c r="C7" s="254"/>
      <c r="D7" s="1">
        <v>36</v>
      </c>
      <c r="E7" s="1">
        <v>37</v>
      </c>
      <c r="F7" s="1">
        <v>38</v>
      </c>
      <c r="G7" s="1">
        <v>39</v>
      </c>
      <c r="H7" s="1">
        <v>40</v>
      </c>
      <c r="I7" s="1">
        <v>41</v>
      </c>
      <c r="J7" s="1">
        <v>42</v>
      </c>
      <c r="K7" s="1">
        <v>43</v>
      </c>
      <c r="L7" s="1">
        <v>44</v>
      </c>
      <c r="M7" s="1">
        <v>45</v>
      </c>
      <c r="N7" s="1">
        <v>46</v>
      </c>
      <c r="O7" s="1">
        <v>47</v>
      </c>
      <c r="P7" s="1">
        <v>48</v>
      </c>
      <c r="Q7" s="1">
        <v>49</v>
      </c>
      <c r="R7" s="1">
        <v>50</v>
      </c>
      <c r="S7" s="1">
        <v>51</v>
      </c>
      <c r="T7" s="2">
        <v>52</v>
      </c>
      <c r="U7" s="3"/>
      <c r="V7" s="4">
        <v>1</v>
      </c>
      <c r="W7" s="1">
        <v>2</v>
      </c>
      <c r="X7" s="1">
        <v>3</v>
      </c>
      <c r="Y7" s="1">
        <v>4</v>
      </c>
      <c r="Z7" s="1">
        <v>5</v>
      </c>
      <c r="AA7" s="1">
        <v>6</v>
      </c>
      <c r="AB7" s="1">
        <v>7</v>
      </c>
      <c r="AC7" s="1">
        <v>8</v>
      </c>
      <c r="AD7" s="1">
        <v>9</v>
      </c>
      <c r="AE7" s="1">
        <v>10</v>
      </c>
      <c r="AF7" s="1">
        <v>11</v>
      </c>
      <c r="AG7" s="1">
        <v>12</v>
      </c>
      <c r="AH7" s="1">
        <v>13</v>
      </c>
      <c r="AI7" s="1">
        <v>14</v>
      </c>
      <c r="AJ7" s="1">
        <v>15</v>
      </c>
      <c r="AK7" s="1">
        <v>16</v>
      </c>
      <c r="AL7" s="1">
        <v>17</v>
      </c>
      <c r="AM7" s="1">
        <v>18</v>
      </c>
      <c r="AN7" s="1">
        <v>19</v>
      </c>
      <c r="AO7" s="1">
        <v>20</v>
      </c>
      <c r="AP7" s="1">
        <v>21</v>
      </c>
      <c r="AQ7" s="1">
        <v>22</v>
      </c>
      <c r="AR7" s="1">
        <v>23</v>
      </c>
      <c r="AS7" s="1">
        <v>24</v>
      </c>
      <c r="AT7" s="1">
        <v>25</v>
      </c>
      <c r="AU7" s="1">
        <v>26</v>
      </c>
      <c r="AV7" s="3"/>
      <c r="AW7" s="104"/>
    </row>
    <row r="8" spans="1:51" x14ac:dyDescent="0.25">
      <c r="A8" s="257"/>
      <c r="B8" s="258"/>
      <c r="C8" s="254"/>
      <c r="D8" s="255" t="s">
        <v>16</v>
      </c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104"/>
    </row>
    <row r="9" spans="1:51" x14ac:dyDescent="0.25">
      <c r="A9" s="257"/>
      <c r="B9" s="258"/>
      <c r="C9" s="254"/>
      <c r="D9" s="5">
        <v>1</v>
      </c>
      <c r="E9" s="6">
        <v>2</v>
      </c>
      <c r="F9" s="5">
        <v>3</v>
      </c>
      <c r="G9" s="6">
        <v>4</v>
      </c>
      <c r="H9" s="5">
        <v>5</v>
      </c>
      <c r="I9" s="6">
        <v>6</v>
      </c>
      <c r="J9" s="5">
        <v>7</v>
      </c>
      <c r="K9" s="6">
        <v>8</v>
      </c>
      <c r="L9" s="5">
        <v>9</v>
      </c>
      <c r="M9" s="6">
        <v>10</v>
      </c>
      <c r="N9" s="5">
        <v>11</v>
      </c>
      <c r="O9" s="6">
        <v>12</v>
      </c>
      <c r="P9" s="5">
        <v>13</v>
      </c>
      <c r="Q9" s="6">
        <v>14</v>
      </c>
      <c r="R9" s="5">
        <v>15</v>
      </c>
      <c r="S9" s="6">
        <v>16</v>
      </c>
      <c r="T9" s="7">
        <v>17</v>
      </c>
      <c r="U9" s="23"/>
      <c r="V9" s="6">
        <v>18</v>
      </c>
      <c r="W9" s="5">
        <v>19</v>
      </c>
      <c r="X9" s="6">
        <v>20</v>
      </c>
      <c r="Y9" s="5">
        <v>21</v>
      </c>
      <c r="Z9" s="6">
        <v>22</v>
      </c>
      <c r="AA9" s="5">
        <v>23</v>
      </c>
      <c r="AB9" s="6">
        <v>24</v>
      </c>
      <c r="AC9" s="5">
        <v>25</v>
      </c>
      <c r="AD9" s="6">
        <v>26</v>
      </c>
      <c r="AE9" s="5">
        <v>27</v>
      </c>
      <c r="AF9" s="6">
        <v>28</v>
      </c>
      <c r="AG9" s="5">
        <v>29</v>
      </c>
      <c r="AH9" s="6">
        <v>30</v>
      </c>
      <c r="AI9" s="5">
        <v>31</v>
      </c>
      <c r="AJ9" s="6">
        <v>32</v>
      </c>
      <c r="AK9" s="5">
        <v>33</v>
      </c>
      <c r="AL9" s="6">
        <v>34</v>
      </c>
      <c r="AM9" s="5">
        <v>35</v>
      </c>
      <c r="AN9" s="6">
        <v>36</v>
      </c>
      <c r="AO9" s="5">
        <v>37</v>
      </c>
      <c r="AP9" s="6">
        <v>38</v>
      </c>
      <c r="AQ9" s="5">
        <v>39</v>
      </c>
      <c r="AR9" s="6">
        <v>40</v>
      </c>
      <c r="AS9" s="5">
        <v>41</v>
      </c>
      <c r="AT9" s="6">
        <v>42</v>
      </c>
      <c r="AU9" s="5">
        <v>43</v>
      </c>
      <c r="AV9" s="23"/>
      <c r="AW9" s="117"/>
    </row>
    <row r="10" spans="1:51" x14ac:dyDescent="0.25">
      <c r="A10" s="18" t="s">
        <v>17</v>
      </c>
      <c r="B10" s="89" t="s">
        <v>18</v>
      </c>
      <c r="C10" s="18" t="s">
        <v>19</v>
      </c>
      <c r="D10" s="19">
        <f>SUM(D11,D21,D30,)</f>
        <v>25</v>
      </c>
      <c r="E10" s="43">
        <f t="shared" ref="E10:P10" si="0">SUM(E11,E21,E30,)</f>
        <v>25</v>
      </c>
      <c r="F10" s="43">
        <f t="shared" si="0"/>
        <v>25</v>
      </c>
      <c r="G10" s="43">
        <f t="shared" si="0"/>
        <v>25</v>
      </c>
      <c r="H10" s="43">
        <f t="shared" si="0"/>
        <v>26</v>
      </c>
      <c r="I10" s="43">
        <f t="shared" si="0"/>
        <v>25</v>
      </c>
      <c r="J10" s="19">
        <f t="shared" si="0"/>
        <v>26</v>
      </c>
      <c r="K10" s="19">
        <f t="shared" si="0"/>
        <v>25</v>
      </c>
      <c r="L10" s="19">
        <f t="shared" si="0"/>
        <v>25</v>
      </c>
      <c r="M10" s="19">
        <f t="shared" si="0"/>
        <v>25</v>
      </c>
      <c r="N10" s="19">
        <f t="shared" si="0"/>
        <v>26</v>
      </c>
      <c r="O10" s="19">
        <f t="shared" si="0"/>
        <v>25</v>
      </c>
      <c r="P10" s="19">
        <f t="shared" si="0"/>
        <v>0</v>
      </c>
      <c r="Q10" s="19">
        <f>SUM(Q11,Q21,Q30,)</f>
        <v>0</v>
      </c>
      <c r="R10" s="19">
        <f>SUM(R11,R21,R30,)</f>
        <v>0</v>
      </c>
      <c r="S10" s="19">
        <f>SUM(S11,S21,S30,)</f>
        <v>0</v>
      </c>
      <c r="T10" s="79">
        <f>SUM(T11,T21,T30,)</f>
        <v>36</v>
      </c>
      <c r="U10" s="21">
        <f t="shared" ref="U10:U45" si="1">SUM(D10:T10)</f>
        <v>339</v>
      </c>
      <c r="V10" s="22">
        <v>0</v>
      </c>
      <c r="W10" s="53">
        <f t="shared" ref="W10:AV10" si="2">SUM(W11,W21,W30)</f>
        <v>0</v>
      </c>
      <c r="X10" s="19">
        <f t="shared" si="2"/>
        <v>17</v>
      </c>
      <c r="Y10" s="19">
        <f t="shared" si="2"/>
        <v>16</v>
      </c>
      <c r="Z10" s="19">
        <f t="shared" si="2"/>
        <v>16</v>
      </c>
      <c r="AA10" s="19">
        <f t="shared" si="2"/>
        <v>17</v>
      </c>
      <c r="AB10" s="19">
        <f t="shared" si="2"/>
        <v>17</v>
      </c>
      <c r="AC10" s="19">
        <f t="shared" si="2"/>
        <v>17</v>
      </c>
      <c r="AD10" s="19">
        <f>SUM(AD11,AD21,AD30)</f>
        <v>17</v>
      </c>
      <c r="AE10" s="19">
        <f t="shared" si="2"/>
        <v>17</v>
      </c>
      <c r="AF10" s="19">
        <f t="shared" si="2"/>
        <v>15</v>
      </c>
      <c r="AG10" s="19">
        <f t="shared" si="2"/>
        <v>17</v>
      </c>
      <c r="AH10" s="19">
        <f t="shared" si="2"/>
        <v>0</v>
      </c>
      <c r="AI10" s="19">
        <f t="shared" si="2"/>
        <v>0</v>
      </c>
      <c r="AJ10" s="19">
        <f t="shared" si="2"/>
        <v>0</v>
      </c>
      <c r="AK10" s="19">
        <f t="shared" si="2"/>
        <v>0</v>
      </c>
      <c r="AL10" s="19">
        <f t="shared" si="2"/>
        <v>0</v>
      </c>
      <c r="AM10" s="19">
        <f t="shared" si="2"/>
        <v>0</v>
      </c>
      <c r="AN10" s="19">
        <f t="shared" si="2"/>
        <v>0</v>
      </c>
      <c r="AO10" s="19">
        <f t="shared" si="2"/>
        <v>0</v>
      </c>
      <c r="AP10" s="19">
        <f t="shared" si="2"/>
        <v>0</v>
      </c>
      <c r="AQ10" s="19">
        <f t="shared" si="2"/>
        <v>0</v>
      </c>
      <c r="AR10" s="19">
        <f t="shared" si="2"/>
        <v>0</v>
      </c>
      <c r="AS10" s="19">
        <f t="shared" si="2"/>
        <v>0</v>
      </c>
      <c r="AT10" s="19">
        <f t="shared" si="2"/>
        <v>36</v>
      </c>
      <c r="AU10" s="20">
        <f t="shared" si="2"/>
        <v>36</v>
      </c>
      <c r="AV10" s="21">
        <f t="shared" si="2"/>
        <v>238</v>
      </c>
      <c r="AW10" s="24">
        <f>SUM(AV10+U10)</f>
        <v>577</v>
      </c>
    </row>
    <row r="11" spans="1:51" ht="21" x14ac:dyDescent="0.25">
      <c r="A11" s="28" t="s">
        <v>101</v>
      </c>
      <c r="B11" s="90" t="s">
        <v>88</v>
      </c>
      <c r="C11" s="28" t="s">
        <v>19</v>
      </c>
      <c r="D11" s="31">
        <f t="shared" ref="D11:T11" si="3">SUM(D12:D20)</f>
        <v>16</v>
      </c>
      <c r="E11" s="31">
        <f t="shared" si="3"/>
        <v>16</v>
      </c>
      <c r="F11" s="31">
        <f t="shared" si="3"/>
        <v>16</v>
      </c>
      <c r="G11" s="31">
        <f t="shared" si="3"/>
        <v>16</v>
      </c>
      <c r="H11" s="31">
        <f t="shared" si="3"/>
        <v>17</v>
      </c>
      <c r="I11" s="31">
        <f t="shared" si="3"/>
        <v>16</v>
      </c>
      <c r="J11" s="31">
        <f t="shared" si="3"/>
        <v>16</v>
      </c>
      <c r="K11" s="31">
        <f t="shared" si="3"/>
        <v>16</v>
      </c>
      <c r="L11" s="31">
        <f t="shared" si="3"/>
        <v>16</v>
      </c>
      <c r="M11" s="31">
        <f t="shared" si="3"/>
        <v>16</v>
      </c>
      <c r="N11" s="31">
        <f t="shared" si="3"/>
        <v>17</v>
      </c>
      <c r="O11" s="31">
        <f t="shared" si="3"/>
        <v>17</v>
      </c>
      <c r="P11" s="31">
        <f t="shared" si="3"/>
        <v>0</v>
      </c>
      <c r="Q11" s="31">
        <f t="shared" si="3"/>
        <v>0</v>
      </c>
      <c r="R11" s="31">
        <f t="shared" si="3"/>
        <v>0</v>
      </c>
      <c r="S11" s="31">
        <f t="shared" si="3"/>
        <v>0</v>
      </c>
      <c r="T11" s="77">
        <f t="shared" si="3"/>
        <v>36</v>
      </c>
      <c r="U11" s="13">
        <f>SUM(D11:T11)</f>
        <v>231</v>
      </c>
      <c r="V11" s="66"/>
      <c r="W11" s="65"/>
      <c r="X11" s="31">
        <f t="shared" ref="X11:AU11" si="4">SUM(X12:X20)</f>
        <v>9</v>
      </c>
      <c r="Y11" s="31">
        <f t="shared" si="4"/>
        <v>9</v>
      </c>
      <c r="Z11" s="31">
        <f t="shared" si="4"/>
        <v>9</v>
      </c>
      <c r="AA11" s="31">
        <f t="shared" si="4"/>
        <v>9</v>
      </c>
      <c r="AB11" s="31">
        <f t="shared" si="4"/>
        <v>9</v>
      </c>
      <c r="AC11" s="31">
        <f t="shared" si="4"/>
        <v>9</v>
      </c>
      <c r="AD11" s="31">
        <f t="shared" si="4"/>
        <v>9</v>
      </c>
      <c r="AE11" s="31">
        <f t="shared" si="4"/>
        <v>9</v>
      </c>
      <c r="AF11" s="31">
        <f t="shared" si="4"/>
        <v>8</v>
      </c>
      <c r="AG11" s="31">
        <f t="shared" si="4"/>
        <v>9</v>
      </c>
      <c r="AH11" s="31">
        <f t="shared" si="4"/>
        <v>0</v>
      </c>
      <c r="AI11" s="31">
        <f t="shared" si="4"/>
        <v>0</v>
      </c>
      <c r="AJ11" s="31">
        <f t="shared" si="4"/>
        <v>0</v>
      </c>
      <c r="AK11" s="31">
        <f t="shared" si="4"/>
        <v>0</v>
      </c>
      <c r="AL11" s="31">
        <f t="shared" si="4"/>
        <v>0</v>
      </c>
      <c r="AM11" s="31">
        <f t="shared" si="4"/>
        <v>0</v>
      </c>
      <c r="AN11" s="31">
        <f t="shared" si="4"/>
        <v>0</v>
      </c>
      <c r="AO11" s="31">
        <f t="shared" si="4"/>
        <v>0</v>
      </c>
      <c r="AP11" s="31">
        <f t="shared" si="4"/>
        <v>0</v>
      </c>
      <c r="AQ11" s="31">
        <f t="shared" si="4"/>
        <v>0</v>
      </c>
      <c r="AR11" s="31">
        <f t="shared" si="4"/>
        <v>0</v>
      </c>
      <c r="AS11" s="31">
        <f t="shared" si="4"/>
        <v>0</v>
      </c>
      <c r="AT11" s="31">
        <f t="shared" si="4"/>
        <v>36</v>
      </c>
      <c r="AU11" s="33">
        <f t="shared" si="4"/>
        <v>0</v>
      </c>
      <c r="AV11" s="13">
        <f>SUM(W11:AU11)</f>
        <v>125</v>
      </c>
      <c r="AW11" s="25">
        <f>SUM(AV11+U11)</f>
        <v>356</v>
      </c>
    </row>
    <row r="12" spans="1:51" x14ac:dyDescent="0.25">
      <c r="A12" s="54" t="s">
        <v>62</v>
      </c>
      <c r="B12" s="84" t="s">
        <v>89</v>
      </c>
      <c r="C12" s="191" t="s">
        <v>19</v>
      </c>
      <c r="D12" s="201">
        <v>2</v>
      </c>
      <c r="E12" s="192">
        <v>2</v>
      </c>
      <c r="F12" s="201">
        <v>2</v>
      </c>
      <c r="G12" s="192">
        <v>2</v>
      </c>
      <c r="H12" s="201">
        <v>2</v>
      </c>
      <c r="I12" s="192">
        <v>2</v>
      </c>
      <c r="J12" s="201">
        <v>2</v>
      </c>
      <c r="K12" s="192">
        <v>2</v>
      </c>
      <c r="L12" s="201">
        <v>2</v>
      </c>
      <c r="M12" s="192">
        <v>2</v>
      </c>
      <c r="N12" s="201">
        <v>3</v>
      </c>
      <c r="O12" s="192">
        <v>3</v>
      </c>
      <c r="P12" s="201"/>
      <c r="Q12" s="192"/>
      <c r="R12" s="201"/>
      <c r="S12" s="192"/>
      <c r="T12" s="76"/>
      <c r="U12" s="21">
        <f t="shared" si="1"/>
        <v>26</v>
      </c>
      <c r="V12" s="22"/>
      <c r="W12" s="53"/>
      <c r="X12" s="192"/>
      <c r="Y12" s="201"/>
      <c r="Z12" s="192"/>
      <c r="AA12" s="201"/>
      <c r="AB12" s="192"/>
      <c r="AC12" s="201"/>
      <c r="AD12" s="192"/>
      <c r="AE12" s="201"/>
      <c r="AF12" s="9"/>
      <c r="AG12" s="201"/>
      <c r="AH12" s="192"/>
      <c r="AI12" s="201"/>
      <c r="AJ12" s="192"/>
      <c r="AK12" s="201"/>
      <c r="AL12" s="192"/>
      <c r="AM12" s="201"/>
      <c r="AN12" s="75"/>
      <c r="AO12" s="192"/>
      <c r="AP12" s="192"/>
      <c r="AQ12" s="201"/>
      <c r="AR12" s="192"/>
      <c r="AS12" s="192"/>
      <c r="AT12" s="192"/>
      <c r="AU12" s="10"/>
      <c r="AV12" s="21">
        <f>SUM(W12:AU12)</f>
        <v>0</v>
      </c>
      <c r="AW12" s="24">
        <f>SUM(U12,AV12)</f>
        <v>26</v>
      </c>
    </row>
    <row r="13" spans="1:51" x14ac:dyDescent="0.25">
      <c r="A13" s="54" t="s">
        <v>62</v>
      </c>
      <c r="B13" s="85" t="s">
        <v>90</v>
      </c>
      <c r="C13" s="191" t="s">
        <v>19</v>
      </c>
      <c r="D13" s="201">
        <v>2</v>
      </c>
      <c r="E13" s="192">
        <v>2</v>
      </c>
      <c r="F13" s="201">
        <v>2</v>
      </c>
      <c r="G13" s="192">
        <v>2</v>
      </c>
      <c r="H13" s="201">
        <v>2</v>
      </c>
      <c r="I13" s="192">
        <v>2</v>
      </c>
      <c r="J13" s="201">
        <v>2</v>
      </c>
      <c r="K13" s="201">
        <v>2</v>
      </c>
      <c r="L13" s="192">
        <v>2</v>
      </c>
      <c r="M13" s="201">
        <v>2</v>
      </c>
      <c r="N13" s="201">
        <v>2</v>
      </c>
      <c r="O13" s="192">
        <v>2</v>
      </c>
      <c r="P13" s="201"/>
      <c r="Q13" s="201"/>
      <c r="R13" s="192"/>
      <c r="S13" s="201"/>
      <c r="T13" s="76"/>
      <c r="U13" s="21">
        <f t="shared" si="1"/>
        <v>24</v>
      </c>
      <c r="V13" s="22"/>
      <c r="W13" s="53"/>
      <c r="X13" s="192"/>
      <c r="Y13" s="192"/>
      <c r="Z13" s="192"/>
      <c r="AA13" s="192"/>
      <c r="AB13" s="192"/>
      <c r="AC13" s="192"/>
      <c r="AD13" s="192"/>
      <c r="AE13" s="192"/>
      <c r="AF13" s="9"/>
      <c r="AG13" s="192"/>
      <c r="AH13" s="192"/>
      <c r="AI13" s="201"/>
      <c r="AJ13" s="192"/>
      <c r="AK13" s="201"/>
      <c r="AL13" s="192"/>
      <c r="AM13" s="201"/>
      <c r="AN13" s="192"/>
      <c r="AO13" s="201"/>
      <c r="AP13" s="192"/>
      <c r="AQ13" s="201"/>
      <c r="AR13" s="192"/>
      <c r="AS13" s="192"/>
      <c r="AT13" s="192"/>
      <c r="AU13" s="10"/>
      <c r="AV13" s="44">
        <f t="shared" ref="AV13:AV21" si="5">SUM(W13:AU13)</f>
        <v>0</v>
      </c>
      <c r="AW13" s="24">
        <f t="shared" ref="AW13:AW71" si="6">SUM(U13,AV13)</f>
        <v>24</v>
      </c>
    </row>
    <row r="14" spans="1:51" x14ac:dyDescent="0.25">
      <c r="A14" s="204" t="s">
        <v>63</v>
      </c>
      <c r="B14" s="85" t="s">
        <v>20</v>
      </c>
      <c r="C14" s="191" t="s">
        <v>19</v>
      </c>
      <c r="D14" s="201">
        <v>4</v>
      </c>
      <c r="E14" s="192">
        <v>4</v>
      </c>
      <c r="F14" s="201">
        <v>4</v>
      </c>
      <c r="G14" s="192">
        <v>4</v>
      </c>
      <c r="H14" s="201">
        <v>5</v>
      </c>
      <c r="I14" s="192">
        <v>4</v>
      </c>
      <c r="J14" s="201">
        <v>4</v>
      </c>
      <c r="K14" s="201">
        <v>4</v>
      </c>
      <c r="L14" s="192">
        <v>4</v>
      </c>
      <c r="M14" s="201">
        <v>4</v>
      </c>
      <c r="N14" s="201">
        <v>4</v>
      </c>
      <c r="O14" s="192">
        <v>4</v>
      </c>
      <c r="P14" s="201"/>
      <c r="Q14" s="201"/>
      <c r="R14" s="192"/>
      <c r="S14" s="201"/>
      <c r="T14" s="76"/>
      <c r="U14" s="21">
        <f t="shared" si="1"/>
        <v>49</v>
      </c>
      <c r="V14" s="22"/>
      <c r="W14" s="53"/>
      <c r="X14" s="192"/>
      <c r="Y14" s="201"/>
      <c r="Z14" s="192"/>
      <c r="AA14" s="201"/>
      <c r="AB14" s="192"/>
      <c r="AC14" s="201"/>
      <c r="AD14" s="192"/>
      <c r="AE14" s="201"/>
      <c r="AF14" s="9"/>
      <c r="AG14" s="201"/>
      <c r="AH14" s="192"/>
      <c r="AI14" s="201"/>
      <c r="AJ14" s="192"/>
      <c r="AK14" s="201"/>
      <c r="AL14" s="192"/>
      <c r="AM14" s="201"/>
      <c r="AN14" s="192"/>
      <c r="AO14" s="201"/>
      <c r="AP14" s="192"/>
      <c r="AQ14" s="201"/>
      <c r="AR14" s="192"/>
      <c r="AS14" s="192"/>
      <c r="AT14" s="192"/>
      <c r="AU14" s="10"/>
      <c r="AV14" s="21">
        <f t="shared" si="5"/>
        <v>0</v>
      </c>
      <c r="AW14" s="24">
        <f>SUM(U14,AV14)</f>
        <v>49</v>
      </c>
      <c r="AY14" s="36"/>
    </row>
    <row r="15" spans="1:51" x14ac:dyDescent="0.25">
      <c r="A15" s="73" t="s">
        <v>70</v>
      </c>
      <c r="B15" s="207" t="s">
        <v>94</v>
      </c>
      <c r="C15" s="99" t="s">
        <v>19</v>
      </c>
      <c r="D15" s="201">
        <v>4</v>
      </c>
      <c r="E15" s="192">
        <v>4</v>
      </c>
      <c r="F15" s="201">
        <v>4</v>
      </c>
      <c r="G15" s="192">
        <v>4</v>
      </c>
      <c r="H15" s="201">
        <v>3</v>
      </c>
      <c r="I15" s="192">
        <v>3</v>
      </c>
      <c r="J15" s="201">
        <v>3</v>
      </c>
      <c r="K15" s="201">
        <v>3</v>
      </c>
      <c r="L15" s="192">
        <v>3</v>
      </c>
      <c r="M15" s="201">
        <v>3</v>
      </c>
      <c r="N15" s="201">
        <v>3</v>
      </c>
      <c r="O15" s="192">
        <v>3</v>
      </c>
      <c r="P15" s="201"/>
      <c r="Q15" s="201"/>
      <c r="R15" s="192"/>
      <c r="S15" s="201"/>
      <c r="T15" s="76"/>
      <c r="U15" s="21">
        <f t="shared" si="1"/>
        <v>40</v>
      </c>
      <c r="V15" s="22"/>
      <c r="W15" s="53"/>
      <c r="X15" s="192">
        <v>5</v>
      </c>
      <c r="Y15" s="192">
        <v>5</v>
      </c>
      <c r="Z15" s="192">
        <v>4</v>
      </c>
      <c r="AA15" s="192">
        <v>4</v>
      </c>
      <c r="AB15" s="192">
        <v>4</v>
      </c>
      <c r="AC15" s="192">
        <v>4</v>
      </c>
      <c r="AD15" s="192">
        <v>4</v>
      </c>
      <c r="AE15" s="192">
        <v>4</v>
      </c>
      <c r="AF15" s="9">
        <v>4</v>
      </c>
      <c r="AG15" s="192">
        <v>4</v>
      </c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0"/>
      <c r="AV15" s="21">
        <f>SUM(W15:AU15)</f>
        <v>42</v>
      </c>
      <c r="AW15" s="24">
        <f>SUM(U15,AV15)</f>
        <v>82</v>
      </c>
      <c r="AY15" s="36"/>
    </row>
    <row r="16" spans="1:51" x14ac:dyDescent="0.25">
      <c r="A16" s="204" t="s">
        <v>64</v>
      </c>
      <c r="B16" s="85" t="s">
        <v>21</v>
      </c>
      <c r="C16" s="191" t="s">
        <v>19</v>
      </c>
      <c r="D16" s="201">
        <v>2</v>
      </c>
      <c r="E16" s="201">
        <v>2</v>
      </c>
      <c r="F16" s="201">
        <v>2</v>
      </c>
      <c r="G16" s="201">
        <v>2</v>
      </c>
      <c r="H16" s="201">
        <v>3</v>
      </c>
      <c r="I16" s="201">
        <v>3</v>
      </c>
      <c r="J16" s="201">
        <v>3</v>
      </c>
      <c r="K16" s="201">
        <v>3</v>
      </c>
      <c r="L16" s="201">
        <v>3</v>
      </c>
      <c r="M16" s="201">
        <v>3</v>
      </c>
      <c r="N16" s="201">
        <v>3</v>
      </c>
      <c r="O16" s="201">
        <v>3</v>
      </c>
      <c r="P16" s="201"/>
      <c r="Q16" s="201"/>
      <c r="R16" s="201"/>
      <c r="S16" s="201"/>
      <c r="T16" s="76"/>
      <c r="U16" s="21">
        <f t="shared" si="1"/>
        <v>32</v>
      </c>
      <c r="V16" s="22"/>
      <c r="W16" s="53"/>
      <c r="X16" s="192">
        <v>2</v>
      </c>
      <c r="Y16" s="192">
        <v>2</v>
      </c>
      <c r="Z16" s="192">
        <v>3</v>
      </c>
      <c r="AA16" s="192">
        <v>3</v>
      </c>
      <c r="AB16" s="192">
        <v>3</v>
      </c>
      <c r="AC16" s="192">
        <v>3</v>
      </c>
      <c r="AD16" s="192">
        <v>3</v>
      </c>
      <c r="AE16" s="192">
        <v>3</v>
      </c>
      <c r="AF16" s="9">
        <v>2</v>
      </c>
      <c r="AG16" s="192">
        <v>3</v>
      </c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0"/>
      <c r="AV16" s="21">
        <f t="shared" si="5"/>
        <v>27</v>
      </c>
      <c r="AW16" s="24">
        <f t="shared" si="6"/>
        <v>59</v>
      </c>
    </row>
    <row r="17" spans="1:51" x14ac:dyDescent="0.25">
      <c r="A17" s="204" t="s">
        <v>65</v>
      </c>
      <c r="B17" s="93" t="s">
        <v>23</v>
      </c>
      <c r="C17" s="191" t="s">
        <v>19</v>
      </c>
      <c r="D17" s="41">
        <v>2</v>
      </c>
      <c r="E17" s="40">
        <v>2</v>
      </c>
      <c r="F17" s="40">
        <v>2</v>
      </c>
      <c r="G17" s="40">
        <v>2</v>
      </c>
      <c r="H17" s="40">
        <v>2</v>
      </c>
      <c r="I17" s="40">
        <v>2</v>
      </c>
      <c r="J17" s="40">
        <v>2</v>
      </c>
      <c r="K17" s="40">
        <v>2</v>
      </c>
      <c r="L17" s="40">
        <v>2</v>
      </c>
      <c r="M17" s="40">
        <v>2</v>
      </c>
      <c r="N17" s="40">
        <v>2</v>
      </c>
      <c r="O17" s="40">
        <v>2</v>
      </c>
      <c r="P17" s="40"/>
      <c r="Q17" s="40"/>
      <c r="R17" s="40"/>
      <c r="S17" s="40"/>
      <c r="T17" s="76"/>
      <c r="U17" s="21">
        <f t="shared" si="1"/>
        <v>24</v>
      </c>
      <c r="V17" s="22"/>
      <c r="W17" s="53"/>
      <c r="X17" s="192">
        <v>2</v>
      </c>
      <c r="Y17" s="201">
        <v>2</v>
      </c>
      <c r="Z17" s="192">
        <v>2</v>
      </c>
      <c r="AA17" s="201">
        <v>2</v>
      </c>
      <c r="AB17" s="192">
        <v>2</v>
      </c>
      <c r="AC17" s="201">
        <v>2</v>
      </c>
      <c r="AD17" s="192">
        <v>2</v>
      </c>
      <c r="AE17" s="201">
        <v>2</v>
      </c>
      <c r="AF17" s="9">
        <v>2</v>
      </c>
      <c r="AG17" s="201">
        <v>2</v>
      </c>
      <c r="AH17" s="192"/>
      <c r="AI17" s="201"/>
      <c r="AJ17" s="192"/>
      <c r="AK17" s="201"/>
      <c r="AL17" s="192"/>
      <c r="AM17" s="201"/>
      <c r="AN17" s="192"/>
      <c r="AO17" s="201"/>
      <c r="AP17" s="192"/>
      <c r="AQ17" s="201"/>
      <c r="AR17" s="192"/>
      <c r="AS17" s="201"/>
      <c r="AT17" s="192"/>
      <c r="AU17" s="10"/>
      <c r="AV17" s="21">
        <f t="shared" si="5"/>
        <v>20</v>
      </c>
      <c r="AW17" s="24">
        <f t="shared" si="6"/>
        <v>44</v>
      </c>
    </row>
    <row r="18" spans="1:51" x14ac:dyDescent="0.25">
      <c r="A18" s="92" t="s">
        <v>66</v>
      </c>
      <c r="B18" s="93" t="s">
        <v>71</v>
      </c>
      <c r="C18" s="191" t="s">
        <v>19</v>
      </c>
      <c r="D18" s="4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76"/>
      <c r="U18" s="21">
        <f t="shared" si="1"/>
        <v>0</v>
      </c>
      <c r="V18" s="22"/>
      <c r="W18" s="53"/>
      <c r="X18" s="192"/>
      <c r="Y18" s="192"/>
      <c r="Z18" s="192"/>
      <c r="AA18" s="192"/>
      <c r="AB18" s="192"/>
      <c r="AC18" s="192"/>
      <c r="AD18" s="192"/>
      <c r="AE18" s="192"/>
      <c r="AF18" s="9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0"/>
      <c r="AV18" s="21">
        <f t="shared" si="5"/>
        <v>0</v>
      </c>
      <c r="AW18" s="24">
        <f>SUM(U18,AV18)</f>
        <v>0</v>
      </c>
      <c r="AY18" s="36"/>
    </row>
    <row r="19" spans="1:51" ht="21.75" customHeight="1" x14ac:dyDescent="0.25">
      <c r="A19" s="204" t="s">
        <v>92</v>
      </c>
      <c r="B19" s="85" t="s">
        <v>91</v>
      </c>
      <c r="C19" s="99" t="s">
        <v>19</v>
      </c>
      <c r="D19" s="41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76"/>
      <c r="U19" s="21">
        <f t="shared" si="1"/>
        <v>0</v>
      </c>
      <c r="V19" s="22"/>
      <c r="W19" s="53"/>
      <c r="X19" s="192"/>
      <c r="Y19" s="192"/>
      <c r="Z19" s="192"/>
      <c r="AA19" s="192"/>
      <c r="AB19" s="192"/>
      <c r="AC19" s="192"/>
      <c r="AD19" s="192"/>
      <c r="AE19" s="192"/>
      <c r="AF19" s="9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0"/>
      <c r="AV19" s="21">
        <f t="shared" si="5"/>
        <v>0</v>
      </c>
      <c r="AW19" s="24">
        <f t="shared" si="6"/>
        <v>0</v>
      </c>
    </row>
    <row r="20" spans="1:51" ht="21.75" customHeight="1" x14ac:dyDescent="0.25">
      <c r="A20" s="204"/>
      <c r="B20" s="208" t="s">
        <v>150</v>
      </c>
      <c r="C20" s="99"/>
      <c r="D20" s="41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76">
        <v>36</v>
      </c>
      <c r="U20" s="21">
        <f>SUM(D20:T20)</f>
        <v>36</v>
      </c>
      <c r="V20" s="22"/>
      <c r="W20" s="53"/>
      <c r="X20" s="192"/>
      <c r="Y20" s="192"/>
      <c r="Z20" s="192"/>
      <c r="AA20" s="192"/>
      <c r="AB20" s="192"/>
      <c r="AC20" s="192"/>
      <c r="AD20" s="192"/>
      <c r="AE20" s="192"/>
      <c r="AF20" s="9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>
        <v>36</v>
      </c>
      <c r="AU20" s="10"/>
      <c r="AV20" s="21">
        <f>SUM(W20:AU20)</f>
        <v>36</v>
      </c>
      <c r="AW20" s="24">
        <f>SUM(U20,AV20)</f>
        <v>72</v>
      </c>
    </row>
    <row r="21" spans="1:51" ht="31.5" customHeight="1" x14ac:dyDescent="0.25">
      <c r="A21" s="28" t="s">
        <v>101</v>
      </c>
      <c r="B21" s="86" t="s">
        <v>124</v>
      </c>
      <c r="C21" s="29" t="s">
        <v>19</v>
      </c>
      <c r="D21" s="64">
        <f>SUM(D22:D28)</f>
        <v>9</v>
      </c>
      <c r="E21" s="64">
        <f>SUM(E22:E28)</f>
        <v>9</v>
      </c>
      <c r="F21" s="64">
        <f t="shared" ref="F21:T21" si="7">SUM(F22:F28)</f>
        <v>9</v>
      </c>
      <c r="G21" s="64">
        <f t="shared" si="7"/>
        <v>9</v>
      </c>
      <c r="H21" s="64">
        <f t="shared" si="7"/>
        <v>9</v>
      </c>
      <c r="I21" s="64">
        <f t="shared" si="7"/>
        <v>9</v>
      </c>
      <c r="J21" s="64">
        <f t="shared" si="7"/>
        <v>10</v>
      </c>
      <c r="K21" s="64">
        <f t="shared" si="7"/>
        <v>9</v>
      </c>
      <c r="L21" s="64">
        <f t="shared" si="7"/>
        <v>9</v>
      </c>
      <c r="M21" s="64">
        <f t="shared" si="7"/>
        <v>9</v>
      </c>
      <c r="N21" s="64">
        <f t="shared" si="7"/>
        <v>9</v>
      </c>
      <c r="O21" s="64">
        <f t="shared" si="7"/>
        <v>8</v>
      </c>
      <c r="P21" s="64">
        <f t="shared" si="7"/>
        <v>0</v>
      </c>
      <c r="Q21" s="64">
        <f t="shared" si="7"/>
        <v>0</v>
      </c>
      <c r="R21" s="64">
        <f t="shared" si="7"/>
        <v>0</v>
      </c>
      <c r="S21" s="64">
        <f t="shared" si="7"/>
        <v>0</v>
      </c>
      <c r="T21" s="77">
        <f t="shared" si="7"/>
        <v>0</v>
      </c>
      <c r="U21" s="13">
        <f>SUM(D21:T21)</f>
        <v>108</v>
      </c>
      <c r="V21" s="66"/>
      <c r="W21" s="65"/>
      <c r="X21" s="31">
        <f t="shared" ref="X21:AT21" si="8">SUM(X22:X28)</f>
        <v>8</v>
      </c>
      <c r="Y21" s="31">
        <f t="shared" si="8"/>
        <v>7</v>
      </c>
      <c r="Z21" s="31">
        <f t="shared" si="8"/>
        <v>7</v>
      </c>
      <c r="AA21" s="31">
        <f t="shared" si="8"/>
        <v>8</v>
      </c>
      <c r="AB21" s="31">
        <f t="shared" si="8"/>
        <v>8</v>
      </c>
      <c r="AC21" s="31">
        <f t="shared" si="8"/>
        <v>8</v>
      </c>
      <c r="AD21" s="31">
        <f t="shared" si="8"/>
        <v>8</v>
      </c>
      <c r="AE21" s="31">
        <f t="shared" si="8"/>
        <v>8</v>
      </c>
      <c r="AF21" s="67">
        <f t="shared" si="8"/>
        <v>7</v>
      </c>
      <c r="AG21" s="31">
        <f t="shared" si="8"/>
        <v>8</v>
      </c>
      <c r="AH21" s="31">
        <f t="shared" si="8"/>
        <v>0</v>
      </c>
      <c r="AI21" s="31">
        <f t="shared" si="8"/>
        <v>0</v>
      </c>
      <c r="AJ21" s="31">
        <f t="shared" si="8"/>
        <v>0</v>
      </c>
      <c r="AK21" s="31">
        <f t="shared" si="8"/>
        <v>0</v>
      </c>
      <c r="AL21" s="31">
        <f t="shared" si="8"/>
        <v>0</v>
      </c>
      <c r="AM21" s="31">
        <f t="shared" si="8"/>
        <v>0</v>
      </c>
      <c r="AN21" s="31">
        <f t="shared" si="8"/>
        <v>0</v>
      </c>
      <c r="AO21" s="31">
        <f t="shared" si="8"/>
        <v>0</v>
      </c>
      <c r="AP21" s="31">
        <f t="shared" si="8"/>
        <v>0</v>
      </c>
      <c r="AQ21" s="31">
        <f t="shared" si="8"/>
        <v>0</v>
      </c>
      <c r="AR21" s="31">
        <f t="shared" si="8"/>
        <v>0</v>
      </c>
      <c r="AS21" s="31">
        <f t="shared" si="8"/>
        <v>0</v>
      </c>
      <c r="AT21" s="31">
        <f t="shared" si="8"/>
        <v>0</v>
      </c>
      <c r="AU21" s="33">
        <f>SUM(AU22:AU29)</f>
        <v>36</v>
      </c>
      <c r="AV21" s="13">
        <f t="shared" si="5"/>
        <v>113</v>
      </c>
      <c r="AW21" s="25">
        <f t="shared" si="6"/>
        <v>221</v>
      </c>
    </row>
    <row r="22" spans="1:51" x14ac:dyDescent="0.25">
      <c r="A22" s="73" t="s">
        <v>74</v>
      </c>
      <c r="B22" s="207" t="s">
        <v>73</v>
      </c>
      <c r="C22" s="74" t="s">
        <v>19</v>
      </c>
      <c r="D22" s="41">
        <v>3</v>
      </c>
      <c r="E22" s="40">
        <v>3</v>
      </c>
      <c r="F22" s="40">
        <v>3</v>
      </c>
      <c r="G22" s="40">
        <v>3</v>
      </c>
      <c r="H22" s="40">
        <v>2</v>
      </c>
      <c r="I22" s="40">
        <v>2</v>
      </c>
      <c r="J22" s="40">
        <v>2</v>
      </c>
      <c r="K22" s="40">
        <v>2</v>
      </c>
      <c r="L22" s="40">
        <v>2</v>
      </c>
      <c r="M22" s="40">
        <v>2</v>
      </c>
      <c r="N22" s="40">
        <v>2</v>
      </c>
      <c r="O22" s="40">
        <v>2</v>
      </c>
      <c r="P22" s="40"/>
      <c r="Q22" s="40"/>
      <c r="R22" s="40"/>
      <c r="S22" s="40"/>
      <c r="T22" s="76"/>
      <c r="U22" s="21">
        <f t="shared" si="1"/>
        <v>28</v>
      </c>
      <c r="V22" s="22"/>
      <c r="W22" s="53"/>
      <c r="X22" s="201"/>
      <c r="Y22" s="201"/>
      <c r="Z22" s="201"/>
      <c r="AA22" s="201"/>
      <c r="AB22" s="201"/>
      <c r="AC22" s="201"/>
      <c r="AD22" s="201"/>
      <c r="AE22" s="201"/>
      <c r="AF22" s="12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10"/>
      <c r="AV22" s="21">
        <f t="shared" ref="AV22:AV35" si="9">SUM(W22:AU22)</f>
        <v>0</v>
      </c>
      <c r="AW22" s="24">
        <f t="shared" si="6"/>
        <v>28</v>
      </c>
    </row>
    <row r="23" spans="1:51" x14ac:dyDescent="0.25">
      <c r="A23" s="73" t="s">
        <v>72</v>
      </c>
      <c r="B23" s="207" t="s">
        <v>95</v>
      </c>
      <c r="C23" s="74" t="s">
        <v>19</v>
      </c>
      <c r="D23" s="201">
        <v>3</v>
      </c>
      <c r="E23" s="201">
        <v>3</v>
      </c>
      <c r="F23" s="201">
        <v>3</v>
      </c>
      <c r="G23" s="201">
        <v>3</v>
      </c>
      <c r="H23" s="201">
        <v>4</v>
      </c>
      <c r="I23" s="201">
        <v>4</v>
      </c>
      <c r="J23" s="201">
        <v>4</v>
      </c>
      <c r="K23" s="201">
        <v>3</v>
      </c>
      <c r="L23" s="201">
        <v>3</v>
      </c>
      <c r="M23" s="201">
        <v>3</v>
      </c>
      <c r="N23" s="201">
        <v>3</v>
      </c>
      <c r="O23" s="201">
        <v>3</v>
      </c>
      <c r="P23" s="201"/>
      <c r="Q23" s="201"/>
      <c r="R23" s="201"/>
      <c r="S23" s="201"/>
      <c r="T23" s="76"/>
      <c r="U23" s="21">
        <f t="shared" si="1"/>
        <v>39</v>
      </c>
      <c r="V23" s="22"/>
      <c r="W23" s="53"/>
      <c r="X23" s="192">
        <v>3</v>
      </c>
      <c r="Y23" s="192">
        <v>3</v>
      </c>
      <c r="Z23" s="192">
        <v>3</v>
      </c>
      <c r="AA23" s="192">
        <v>3</v>
      </c>
      <c r="AB23" s="192">
        <v>3</v>
      </c>
      <c r="AC23" s="192">
        <v>3</v>
      </c>
      <c r="AD23" s="192">
        <v>3</v>
      </c>
      <c r="AE23" s="192">
        <v>3</v>
      </c>
      <c r="AF23" s="9">
        <v>3</v>
      </c>
      <c r="AG23" s="192">
        <v>3</v>
      </c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0"/>
      <c r="AV23" s="21">
        <f t="shared" si="9"/>
        <v>30</v>
      </c>
      <c r="AW23" s="24">
        <f t="shared" si="6"/>
        <v>69</v>
      </c>
    </row>
    <row r="24" spans="1:51" x14ac:dyDescent="0.25">
      <c r="A24" s="204" t="s">
        <v>75</v>
      </c>
      <c r="B24" s="85" t="s">
        <v>93</v>
      </c>
      <c r="C24" s="99" t="s">
        <v>19</v>
      </c>
      <c r="D24" s="201">
        <v>3</v>
      </c>
      <c r="E24" s="192">
        <v>3</v>
      </c>
      <c r="F24" s="192">
        <v>3</v>
      </c>
      <c r="G24" s="192">
        <v>3</v>
      </c>
      <c r="H24" s="192">
        <v>3</v>
      </c>
      <c r="I24" s="192">
        <v>3</v>
      </c>
      <c r="J24" s="192">
        <v>4</v>
      </c>
      <c r="K24" s="192">
        <v>4</v>
      </c>
      <c r="L24" s="192">
        <v>4</v>
      </c>
      <c r="M24" s="192">
        <v>4</v>
      </c>
      <c r="N24" s="192">
        <v>4</v>
      </c>
      <c r="O24" s="192">
        <v>3</v>
      </c>
      <c r="P24" s="192"/>
      <c r="Q24" s="192"/>
      <c r="R24" s="192"/>
      <c r="S24" s="192"/>
      <c r="T24" s="76"/>
      <c r="U24" s="21">
        <f t="shared" si="1"/>
        <v>41</v>
      </c>
      <c r="V24" s="22"/>
      <c r="W24" s="53"/>
      <c r="X24" s="192">
        <v>3</v>
      </c>
      <c r="Y24" s="192">
        <v>3</v>
      </c>
      <c r="Z24" s="192">
        <v>3</v>
      </c>
      <c r="AA24" s="192">
        <v>3</v>
      </c>
      <c r="AB24" s="192">
        <v>3</v>
      </c>
      <c r="AC24" s="192">
        <v>3</v>
      </c>
      <c r="AD24" s="192">
        <v>3</v>
      </c>
      <c r="AE24" s="192">
        <v>3</v>
      </c>
      <c r="AF24" s="9">
        <v>2</v>
      </c>
      <c r="AG24" s="192">
        <v>3</v>
      </c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39"/>
      <c r="AV24" s="21">
        <f t="shared" si="9"/>
        <v>29</v>
      </c>
      <c r="AW24" s="24">
        <f t="shared" si="6"/>
        <v>70</v>
      </c>
    </row>
    <row r="25" spans="1:51" ht="21" x14ac:dyDescent="0.25">
      <c r="A25" s="73" t="s">
        <v>126</v>
      </c>
      <c r="B25" s="205" t="s">
        <v>125</v>
      </c>
      <c r="C25" s="74" t="s">
        <v>127</v>
      </c>
      <c r="D25" s="201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76"/>
      <c r="U25" s="21">
        <f t="shared" si="1"/>
        <v>0</v>
      </c>
      <c r="V25" s="22"/>
      <c r="W25" s="53"/>
      <c r="X25" s="192">
        <v>2</v>
      </c>
      <c r="Y25" s="192">
        <v>1</v>
      </c>
      <c r="Z25" s="192">
        <v>1</v>
      </c>
      <c r="AA25" s="192">
        <v>2</v>
      </c>
      <c r="AB25" s="192">
        <v>2</v>
      </c>
      <c r="AC25" s="192">
        <v>2</v>
      </c>
      <c r="AD25" s="192">
        <v>2</v>
      </c>
      <c r="AE25" s="192">
        <v>2</v>
      </c>
      <c r="AF25" s="9">
        <v>2</v>
      </c>
      <c r="AG25" s="192">
        <v>2</v>
      </c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39"/>
      <c r="AV25" s="21">
        <f t="shared" si="9"/>
        <v>18</v>
      </c>
      <c r="AW25" s="24">
        <f t="shared" si="6"/>
        <v>18</v>
      </c>
    </row>
    <row r="26" spans="1:51" x14ac:dyDescent="0.25">
      <c r="A26" s="204" t="s">
        <v>67</v>
      </c>
      <c r="B26" s="85" t="s">
        <v>22</v>
      </c>
      <c r="C26" s="99" t="s">
        <v>19</v>
      </c>
      <c r="D26" s="201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76"/>
      <c r="U26" s="21">
        <f t="shared" si="1"/>
        <v>0</v>
      </c>
      <c r="V26" s="22"/>
      <c r="W26" s="53"/>
      <c r="X26" s="192"/>
      <c r="Y26" s="192"/>
      <c r="Z26" s="192"/>
      <c r="AA26" s="192"/>
      <c r="AB26" s="192"/>
      <c r="AC26" s="192"/>
      <c r="AD26" s="192"/>
      <c r="AE26" s="192"/>
      <c r="AF26" s="9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39"/>
      <c r="AV26" s="21">
        <f t="shared" si="9"/>
        <v>0</v>
      </c>
      <c r="AW26" s="24">
        <f t="shared" si="6"/>
        <v>0</v>
      </c>
    </row>
    <row r="27" spans="1:51" x14ac:dyDescent="0.25">
      <c r="A27" s="204" t="s">
        <v>129</v>
      </c>
      <c r="B27" s="85" t="s">
        <v>128</v>
      </c>
      <c r="C27" s="99" t="s">
        <v>19</v>
      </c>
      <c r="D27" s="201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76"/>
      <c r="U27" s="21">
        <f t="shared" si="1"/>
        <v>0</v>
      </c>
      <c r="V27" s="22"/>
      <c r="W27" s="53"/>
      <c r="X27" s="192"/>
      <c r="Y27" s="192"/>
      <c r="Z27" s="192"/>
      <c r="AA27" s="192"/>
      <c r="AB27" s="192"/>
      <c r="AC27" s="192"/>
      <c r="AD27" s="192"/>
      <c r="AE27" s="192"/>
      <c r="AF27" s="9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39"/>
      <c r="AV27" s="21">
        <f t="shared" si="9"/>
        <v>0</v>
      </c>
      <c r="AW27" s="24">
        <f t="shared" si="6"/>
        <v>0</v>
      </c>
    </row>
    <row r="28" spans="1:51" x14ac:dyDescent="0.25">
      <c r="A28" s="204" t="s">
        <v>68</v>
      </c>
      <c r="B28" s="85" t="s">
        <v>69</v>
      </c>
      <c r="C28" s="99" t="s">
        <v>19</v>
      </c>
      <c r="D28" s="201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76"/>
      <c r="U28" s="21">
        <f t="shared" si="1"/>
        <v>0</v>
      </c>
      <c r="V28" s="22"/>
      <c r="W28" s="53"/>
      <c r="X28" s="192"/>
      <c r="Y28" s="192"/>
      <c r="Z28" s="192"/>
      <c r="AA28" s="192"/>
      <c r="AB28" s="192"/>
      <c r="AC28" s="192"/>
      <c r="AD28" s="192"/>
      <c r="AE28" s="192"/>
      <c r="AF28" s="9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39"/>
      <c r="AV28" s="21">
        <f t="shared" si="9"/>
        <v>0</v>
      </c>
      <c r="AW28" s="24">
        <f t="shared" si="6"/>
        <v>0</v>
      </c>
    </row>
    <row r="29" spans="1:51" x14ac:dyDescent="0.25">
      <c r="A29" s="204"/>
      <c r="B29" s="85" t="s">
        <v>150</v>
      </c>
      <c r="C29" s="99"/>
      <c r="D29" s="201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76"/>
      <c r="U29" s="21"/>
      <c r="V29" s="22"/>
      <c r="W29" s="53"/>
      <c r="X29" s="192"/>
      <c r="Y29" s="192"/>
      <c r="Z29" s="192"/>
      <c r="AA29" s="192"/>
      <c r="AB29" s="192"/>
      <c r="AC29" s="192"/>
      <c r="AD29" s="192"/>
      <c r="AE29" s="192"/>
      <c r="AF29" s="9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39">
        <v>36</v>
      </c>
      <c r="AV29" s="21"/>
      <c r="AW29" s="24"/>
    </row>
    <row r="30" spans="1:51" x14ac:dyDescent="0.25">
      <c r="A30" s="55"/>
      <c r="B30" s="87" t="s">
        <v>145</v>
      </c>
      <c r="C30" s="109"/>
      <c r="D30" s="110">
        <f t="shared" ref="D30:T30" si="10">SUM(D31:D33)</f>
        <v>0</v>
      </c>
      <c r="E30" s="111">
        <f t="shared" si="10"/>
        <v>0</v>
      </c>
      <c r="F30" s="111">
        <f t="shared" si="10"/>
        <v>0</v>
      </c>
      <c r="G30" s="111">
        <f t="shared" si="10"/>
        <v>0</v>
      </c>
      <c r="H30" s="111">
        <f t="shared" si="10"/>
        <v>0</v>
      </c>
      <c r="I30" s="111">
        <f t="shared" si="10"/>
        <v>0</v>
      </c>
      <c r="J30" s="111">
        <f t="shared" si="10"/>
        <v>0</v>
      </c>
      <c r="K30" s="111">
        <f t="shared" si="10"/>
        <v>0</v>
      </c>
      <c r="L30" s="111">
        <f t="shared" si="10"/>
        <v>0</v>
      </c>
      <c r="M30" s="111">
        <f t="shared" si="10"/>
        <v>0</v>
      </c>
      <c r="N30" s="111">
        <f t="shared" si="10"/>
        <v>0</v>
      </c>
      <c r="O30" s="111">
        <f t="shared" si="10"/>
        <v>0</v>
      </c>
      <c r="P30" s="111">
        <f t="shared" si="10"/>
        <v>0</v>
      </c>
      <c r="Q30" s="111">
        <f t="shared" si="10"/>
        <v>0</v>
      </c>
      <c r="R30" s="111">
        <f t="shared" si="10"/>
        <v>0</v>
      </c>
      <c r="S30" s="111">
        <f t="shared" si="10"/>
        <v>0</v>
      </c>
      <c r="T30" s="77">
        <f t="shared" si="10"/>
        <v>0</v>
      </c>
      <c r="U30" s="13">
        <f t="shared" si="1"/>
        <v>0</v>
      </c>
      <c r="V30" s="66"/>
      <c r="W30" s="65"/>
      <c r="X30" s="112">
        <f t="shared" ref="X30:AU30" si="11">SUM(X31:X33)</f>
        <v>0</v>
      </c>
      <c r="Y30" s="112">
        <f t="shared" si="11"/>
        <v>0</v>
      </c>
      <c r="Z30" s="112">
        <f t="shared" si="11"/>
        <v>0</v>
      </c>
      <c r="AA30" s="112">
        <f t="shared" si="11"/>
        <v>0</v>
      </c>
      <c r="AB30" s="112">
        <f t="shared" si="11"/>
        <v>0</v>
      </c>
      <c r="AC30" s="112">
        <f t="shared" si="11"/>
        <v>0</v>
      </c>
      <c r="AD30" s="112">
        <f t="shared" si="11"/>
        <v>0</v>
      </c>
      <c r="AE30" s="112">
        <f t="shared" si="11"/>
        <v>0</v>
      </c>
      <c r="AF30" s="113">
        <f t="shared" si="11"/>
        <v>0</v>
      </c>
      <c r="AG30" s="112">
        <f t="shared" si="11"/>
        <v>0</v>
      </c>
      <c r="AH30" s="112">
        <f t="shared" si="11"/>
        <v>0</v>
      </c>
      <c r="AI30" s="112">
        <f t="shared" si="11"/>
        <v>0</v>
      </c>
      <c r="AJ30" s="112">
        <f t="shared" si="11"/>
        <v>0</v>
      </c>
      <c r="AK30" s="112">
        <f t="shared" si="11"/>
        <v>0</v>
      </c>
      <c r="AL30" s="112">
        <f t="shared" si="11"/>
        <v>0</v>
      </c>
      <c r="AM30" s="112">
        <f t="shared" si="11"/>
        <v>0</v>
      </c>
      <c r="AN30" s="112">
        <f t="shared" si="11"/>
        <v>0</v>
      </c>
      <c r="AO30" s="112">
        <f t="shared" si="11"/>
        <v>0</v>
      </c>
      <c r="AP30" s="112">
        <f t="shared" si="11"/>
        <v>0</v>
      </c>
      <c r="AQ30" s="112">
        <f t="shared" si="11"/>
        <v>0</v>
      </c>
      <c r="AR30" s="112">
        <f t="shared" si="11"/>
        <v>0</v>
      </c>
      <c r="AS30" s="112">
        <f t="shared" si="11"/>
        <v>0</v>
      </c>
      <c r="AT30" s="112">
        <f t="shared" si="11"/>
        <v>0</v>
      </c>
      <c r="AU30" s="114">
        <f t="shared" si="11"/>
        <v>0</v>
      </c>
      <c r="AV30" s="13">
        <f t="shared" si="9"/>
        <v>0</v>
      </c>
      <c r="AW30" s="25">
        <f t="shared" si="6"/>
        <v>0</v>
      </c>
    </row>
    <row r="31" spans="1:51" x14ac:dyDescent="0.25">
      <c r="A31" s="143" t="s">
        <v>108</v>
      </c>
      <c r="B31" s="146" t="s">
        <v>130</v>
      </c>
      <c r="C31" s="141" t="s">
        <v>19</v>
      </c>
      <c r="D31" s="100"/>
      <c r="E31" s="103"/>
      <c r="F31" s="177"/>
      <c r="G31" s="178"/>
      <c r="H31" s="178"/>
      <c r="I31" s="178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13">
        <f>SUM(D31:T31)</f>
        <v>0</v>
      </c>
      <c r="V31" s="66"/>
      <c r="W31" s="65"/>
      <c r="X31" s="179"/>
      <c r="Y31" s="179"/>
      <c r="Z31" s="179"/>
      <c r="AA31" s="179"/>
      <c r="AB31" s="179"/>
      <c r="AC31" s="179"/>
      <c r="AD31" s="179"/>
      <c r="AE31" s="179"/>
      <c r="AF31" s="180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81"/>
      <c r="AV31" s="13">
        <f t="shared" si="9"/>
        <v>0</v>
      </c>
      <c r="AW31" s="25">
        <f t="shared" si="6"/>
        <v>0</v>
      </c>
    </row>
    <row r="32" spans="1:51" ht="16.5" customHeight="1" x14ac:dyDescent="0.25">
      <c r="A32" s="144" t="s">
        <v>131</v>
      </c>
      <c r="B32" s="147" t="s">
        <v>132</v>
      </c>
      <c r="C32" s="145" t="s">
        <v>135</v>
      </c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51"/>
      <c r="U32" s="13">
        <f t="shared" si="1"/>
        <v>0</v>
      </c>
      <c r="V32" s="66"/>
      <c r="W32" s="65"/>
      <c r="X32" s="179"/>
      <c r="Y32" s="179"/>
      <c r="Z32" s="179"/>
      <c r="AA32" s="179"/>
      <c r="AB32" s="179"/>
      <c r="AC32" s="179"/>
      <c r="AD32" s="179"/>
      <c r="AE32" s="179"/>
      <c r="AF32" s="180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81"/>
      <c r="AV32" s="13">
        <f t="shared" si="9"/>
        <v>0</v>
      </c>
      <c r="AW32" s="25">
        <f t="shared" si="6"/>
        <v>0</v>
      </c>
    </row>
    <row r="33" spans="1:49" x14ac:dyDescent="0.25">
      <c r="A33" s="144" t="s">
        <v>133</v>
      </c>
      <c r="B33" s="147" t="s">
        <v>134</v>
      </c>
      <c r="C33" s="140" t="s">
        <v>19</v>
      </c>
      <c r="D33" s="94"/>
      <c r="E33" s="94"/>
      <c r="F33" s="94"/>
      <c r="G33" s="94"/>
      <c r="H33" s="94"/>
      <c r="I33" s="94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21">
        <f>SUM(D33:T33)</f>
        <v>0</v>
      </c>
      <c r="V33" s="22"/>
      <c r="W33" s="53"/>
      <c r="X33" s="97"/>
      <c r="Y33" s="97"/>
      <c r="Z33" s="97"/>
      <c r="AA33" s="97"/>
      <c r="AB33" s="97"/>
      <c r="AC33" s="97"/>
      <c r="AD33" s="97"/>
      <c r="AE33" s="97"/>
      <c r="AF33" s="9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10"/>
      <c r="AV33" s="21">
        <f t="shared" si="9"/>
        <v>0</v>
      </c>
      <c r="AW33" s="24">
        <f t="shared" si="6"/>
        <v>0</v>
      </c>
    </row>
    <row r="34" spans="1:49" x14ac:dyDescent="0.25">
      <c r="A34" s="217" t="s">
        <v>24</v>
      </c>
      <c r="B34" s="215" t="s">
        <v>146</v>
      </c>
      <c r="C34" s="206" t="s">
        <v>19</v>
      </c>
      <c r="D34" s="158">
        <f t="shared" ref="D34:T34" si="12">SUM(D36,D37,D38,D40,D41,D43,D44,D45,D46,D47,D48,D49)</f>
        <v>3</v>
      </c>
      <c r="E34" s="158">
        <f t="shared" si="12"/>
        <v>3</v>
      </c>
      <c r="F34" s="158">
        <f t="shared" si="12"/>
        <v>3</v>
      </c>
      <c r="G34" s="158">
        <f t="shared" si="12"/>
        <v>3</v>
      </c>
      <c r="H34" s="158">
        <f t="shared" si="12"/>
        <v>3</v>
      </c>
      <c r="I34" s="158">
        <f t="shared" si="12"/>
        <v>3</v>
      </c>
      <c r="J34" s="158">
        <f t="shared" si="12"/>
        <v>3</v>
      </c>
      <c r="K34" s="158">
        <f t="shared" si="12"/>
        <v>3</v>
      </c>
      <c r="L34" s="158">
        <f t="shared" si="12"/>
        <v>3</v>
      </c>
      <c r="M34" s="158">
        <f t="shared" si="12"/>
        <v>3</v>
      </c>
      <c r="N34" s="158">
        <f t="shared" si="12"/>
        <v>3</v>
      </c>
      <c r="O34" s="158">
        <f t="shared" si="12"/>
        <v>3</v>
      </c>
      <c r="P34" s="158">
        <f t="shared" si="12"/>
        <v>0</v>
      </c>
      <c r="Q34" s="158">
        <f t="shared" si="12"/>
        <v>0</v>
      </c>
      <c r="R34" s="158">
        <f t="shared" si="12"/>
        <v>0</v>
      </c>
      <c r="S34" s="158">
        <f t="shared" si="12"/>
        <v>0</v>
      </c>
      <c r="T34" s="82">
        <f t="shared" si="12"/>
        <v>0</v>
      </c>
      <c r="U34" s="13">
        <f t="shared" si="1"/>
        <v>36</v>
      </c>
      <c r="V34" s="56"/>
      <c r="W34" s="57"/>
      <c r="X34" s="182">
        <f t="shared" ref="X34:AU34" si="13">SUM(X36,X37,X38,X40,X41,X43,X44,X45,X46,X47,X48,X49)</f>
        <v>0</v>
      </c>
      <c r="Y34" s="182">
        <f t="shared" si="13"/>
        <v>0</v>
      </c>
      <c r="Z34" s="182">
        <f t="shared" si="13"/>
        <v>0</v>
      </c>
      <c r="AA34" s="182">
        <f t="shared" si="13"/>
        <v>0</v>
      </c>
      <c r="AB34" s="182">
        <f t="shared" si="13"/>
        <v>0</v>
      </c>
      <c r="AC34" s="182">
        <f t="shared" si="13"/>
        <v>0</v>
      </c>
      <c r="AD34" s="182">
        <f t="shared" si="13"/>
        <v>0</v>
      </c>
      <c r="AE34" s="182">
        <f t="shared" si="13"/>
        <v>0</v>
      </c>
      <c r="AF34" s="63">
        <f t="shared" si="13"/>
        <v>0</v>
      </c>
      <c r="AG34" s="183">
        <f t="shared" si="13"/>
        <v>0</v>
      </c>
      <c r="AH34" s="182">
        <f t="shared" si="13"/>
        <v>0</v>
      </c>
      <c r="AI34" s="182">
        <f t="shared" si="13"/>
        <v>0</v>
      </c>
      <c r="AJ34" s="182">
        <f t="shared" si="13"/>
        <v>0</v>
      </c>
      <c r="AK34" s="182">
        <f t="shared" si="13"/>
        <v>0</v>
      </c>
      <c r="AL34" s="182">
        <f t="shared" si="13"/>
        <v>0</v>
      </c>
      <c r="AM34" s="182">
        <f t="shared" si="13"/>
        <v>0</v>
      </c>
      <c r="AN34" s="182">
        <f t="shared" si="13"/>
        <v>0</v>
      </c>
      <c r="AO34" s="182">
        <f t="shared" si="13"/>
        <v>0</v>
      </c>
      <c r="AP34" s="182">
        <f t="shared" si="13"/>
        <v>0</v>
      </c>
      <c r="AQ34" s="182">
        <f t="shared" si="13"/>
        <v>0</v>
      </c>
      <c r="AR34" s="182">
        <f t="shared" si="13"/>
        <v>0</v>
      </c>
      <c r="AS34" s="182">
        <f t="shared" si="13"/>
        <v>0</v>
      </c>
      <c r="AT34" s="182">
        <f t="shared" si="13"/>
        <v>0</v>
      </c>
      <c r="AU34" s="184">
        <f t="shared" si="13"/>
        <v>0</v>
      </c>
      <c r="AV34" s="13">
        <f t="shared" si="9"/>
        <v>0</v>
      </c>
      <c r="AW34" s="63">
        <f t="shared" si="6"/>
        <v>36</v>
      </c>
    </row>
    <row r="35" spans="1:49" x14ac:dyDescent="0.25">
      <c r="A35" s="218"/>
      <c r="B35" s="216"/>
      <c r="C35" s="168" t="s">
        <v>25</v>
      </c>
      <c r="D35" s="158">
        <f t="shared" ref="D35:T35" si="14">SUM(D39,D42,D50)</f>
        <v>0</v>
      </c>
      <c r="E35" s="158">
        <f t="shared" si="14"/>
        <v>0</v>
      </c>
      <c r="F35" s="158">
        <f t="shared" si="14"/>
        <v>0</v>
      </c>
      <c r="G35" s="158">
        <f t="shared" si="14"/>
        <v>0</v>
      </c>
      <c r="H35" s="158">
        <f t="shared" si="14"/>
        <v>0</v>
      </c>
      <c r="I35" s="158">
        <f t="shared" si="14"/>
        <v>0</v>
      </c>
      <c r="J35" s="158">
        <f t="shared" si="14"/>
        <v>0</v>
      </c>
      <c r="K35" s="158">
        <f t="shared" si="14"/>
        <v>0</v>
      </c>
      <c r="L35" s="158">
        <f t="shared" si="14"/>
        <v>0</v>
      </c>
      <c r="M35" s="158">
        <f t="shared" si="14"/>
        <v>0</v>
      </c>
      <c r="N35" s="158">
        <f t="shared" si="14"/>
        <v>0</v>
      </c>
      <c r="O35" s="158">
        <f t="shared" si="14"/>
        <v>0</v>
      </c>
      <c r="P35" s="158">
        <f t="shared" si="14"/>
        <v>0</v>
      </c>
      <c r="Q35" s="158">
        <f t="shared" si="14"/>
        <v>0</v>
      </c>
      <c r="R35" s="158">
        <f t="shared" si="14"/>
        <v>0</v>
      </c>
      <c r="S35" s="158">
        <f t="shared" si="14"/>
        <v>0</v>
      </c>
      <c r="T35" s="82">
        <f t="shared" si="14"/>
        <v>0</v>
      </c>
      <c r="U35" s="13">
        <f>SUM(D35:T35)</f>
        <v>0</v>
      </c>
      <c r="V35" s="167"/>
      <c r="W35" s="57"/>
      <c r="X35" s="185">
        <f t="shared" ref="X35:AU35" si="15">SUM(X39,X42,X50)</f>
        <v>0</v>
      </c>
      <c r="Y35" s="185">
        <f t="shared" si="15"/>
        <v>0</v>
      </c>
      <c r="Z35" s="185">
        <f t="shared" si="15"/>
        <v>0</v>
      </c>
      <c r="AA35" s="185">
        <f t="shared" si="15"/>
        <v>0</v>
      </c>
      <c r="AB35" s="185">
        <f t="shared" si="15"/>
        <v>0</v>
      </c>
      <c r="AC35" s="185">
        <f t="shared" si="15"/>
        <v>0</v>
      </c>
      <c r="AD35" s="185">
        <f t="shared" si="15"/>
        <v>0</v>
      </c>
      <c r="AE35" s="185">
        <f t="shared" si="15"/>
        <v>0</v>
      </c>
      <c r="AF35" s="186">
        <f t="shared" si="15"/>
        <v>0</v>
      </c>
      <c r="AG35" s="187">
        <f t="shared" si="15"/>
        <v>0</v>
      </c>
      <c r="AH35" s="185">
        <f t="shared" si="15"/>
        <v>0</v>
      </c>
      <c r="AI35" s="185">
        <f t="shared" si="15"/>
        <v>0</v>
      </c>
      <c r="AJ35" s="185">
        <f t="shared" si="15"/>
        <v>0</v>
      </c>
      <c r="AK35" s="185">
        <f t="shared" si="15"/>
        <v>0</v>
      </c>
      <c r="AL35" s="185">
        <f t="shared" si="15"/>
        <v>0</v>
      </c>
      <c r="AM35" s="185">
        <f t="shared" si="15"/>
        <v>0</v>
      </c>
      <c r="AN35" s="185">
        <f t="shared" si="15"/>
        <v>0</v>
      </c>
      <c r="AO35" s="185">
        <f t="shared" si="15"/>
        <v>0</v>
      </c>
      <c r="AP35" s="185">
        <f t="shared" si="15"/>
        <v>0</v>
      </c>
      <c r="AQ35" s="185">
        <f t="shared" si="15"/>
        <v>0</v>
      </c>
      <c r="AR35" s="185">
        <f t="shared" si="15"/>
        <v>0</v>
      </c>
      <c r="AS35" s="185">
        <f t="shared" si="15"/>
        <v>0</v>
      </c>
      <c r="AT35" s="185">
        <f t="shared" si="15"/>
        <v>0</v>
      </c>
      <c r="AU35" s="188">
        <f t="shared" si="15"/>
        <v>0</v>
      </c>
      <c r="AV35" s="13">
        <f t="shared" si="9"/>
        <v>0</v>
      </c>
      <c r="AW35" s="63">
        <f t="shared" si="6"/>
        <v>0</v>
      </c>
    </row>
    <row r="36" spans="1:49" ht="21" x14ac:dyDescent="0.25">
      <c r="A36" s="202" t="s">
        <v>43</v>
      </c>
      <c r="B36" s="148" t="s">
        <v>136</v>
      </c>
      <c r="C36" s="191" t="s">
        <v>19</v>
      </c>
      <c r="D36" s="14"/>
      <c r="E36" s="14"/>
      <c r="F36" s="14"/>
      <c r="G36" s="14"/>
      <c r="H36" s="14"/>
      <c r="I36" s="14"/>
      <c r="J36" s="14"/>
      <c r="K36" s="14"/>
      <c r="L36" s="201"/>
      <c r="M36" s="14"/>
      <c r="N36" s="14"/>
      <c r="O36" s="14"/>
      <c r="P36" s="14"/>
      <c r="Q36" s="14"/>
      <c r="R36" s="14"/>
      <c r="S36" s="14"/>
      <c r="T36" s="76"/>
      <c r="U36" s="21">
        <f>SUM(D36:T36)</f>
        <v>0</v>
      </c>
      <c r="V36" s="22"/>
      <c r="W36" s="53"/>
      <c r="X36" s="14"/>
      <c r="Y36" s="14"/>
      <c r="Z36" s="14"/>
      <c r="AA36" s="14"/>
      <c r="AB36" s="14"/>
      <c r="AC36" s="14"/>
      <c r="AD36" s="14"/>
      <c r="AE36" s="14"/>
      <c r="AF36" s="15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0"/>
      <c r="AV36" s="21">
        <f t="shared" ref="AV36:AV41" si="16">SUM(X36:AU36)</f>
        <v>0</v>
      </c>
      <c r="AW36" s="24">
        <f t="shared" si="6"/>
        <v>0</v>
      </c>
    </row>
    <row r="37" spans="1:49" ht="21" x14ac:dyDescent="0.25">
      <c r="A37" s="190" t="s">
        <v>44</v>
      </c>
      <c r="B37" s="149" t="s">
        <v>137</v>
      </c>
      <c r="C37" s="196" t="s">
        <v>19</v>
      </c>
      <c r="D37" s="14"/>
      <c r="E37" s="14"/>
      <c r="F37" s="14"/>
      <c r="G37" s="14"/>
      <c r="H37" s="14"/>
      <c r="I37" s="14"/>
      <c r="J37" s="14"/>
      <c r="K37" s="14"/>
      <c r="L37" s="201"/>
      <c r="M37" s="14"/>
      <c r="N37" s="14"/>
      <c r="O37" s="14"/>
      <c r="P37" s="14"/>
      <c r="Q37" s="14"/>
      <c r="R37" s="14"/>
      <c r="S37" s="14"/>
      <c r="T37" s="76"/>
      <c r="U37" s="21">
        <f t="shared" si="1"/>
        <v>0</v>
      </c>
      <c r="V37" s="22"/>
      <c r="W37" s="53"/>
      <c r="X37" s="14"/>
      <c r="Y37" s="14"/>
      <c r="Z37" s="14"/>
      <c r="AA37" s="14"/>
      <c r="AB37" s="14"/>
      <c r="AC37" s="14"/>
      <c r="AD37" s="14"/>
      <c r="AE37" s="14"/>
      <c r="AF37" s="15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201"/>
      <c r="AU37" s="17"/>
      <c r="AV37" s="21">
        <f t="shared" si="16"/>
        <v>0</v>
      </c>
      <c r="AW37" s="24">
        <f>SUM(U37,AV37)</f>
        <v>0</v>
      </c>
    </row>
    <row r="38" spans="1:49" ht="21" customHeight="1" x14ac:dyDescent="0.25">
      <c r="A38" s="221" t="s">
        <v>45</v>
      </c>
      <c r="B38" s="219" t="s">
        <v>143</v>
      </c>
      <c r="C38" s="196" t="s">
        <v>19</v>
      </c>
      <c r="D38" s="38"/>
      <c r="E38" s="39"/>
      <c r="F38" s="39"/>
      <c r="G38" s="39"/>
      <c r="H38" s="39"/>
      <c r="I38" s="39"/>
      <c r="J38" s="39"/>
      <c r="K38" s="39"/>
      <c r="L38" s="40"/>
      <c r="M38" s="39"/>
      <c r="N38" s="39"/>
      <c r="O38" s="39"/>
      <c r="P38" s="39"/>
      <c r="Q38" s="39"/>
      <c r="R38" s="39"/>
      <c r="S38" s="39"/>
      <c r="T38" s="39"/>
      <c r="U38" s="21">
        <f t="shared" si="1"/>
        <v>0</v>
      </c>
      <c r="V38" s="22"/>
      <c r="W38" s="53"/>
      <c r="X38" s="201"/>
      <c r="Y38" s="201"/>
      <c r="Z38" s="201"/>
      <c r="AA38" s="201"/>
      <c r="AB38" s="201"/>
      <c r="AC38" s="201"/>
      <c r="AD38" s="201"/>
      <c r="AE38" s="201"/>
      <c r="AF38" s="11"/>
      <c r="AG38" s="16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17"/>
      <c r="AV38" s="21">
        <f t="shared" si="16"/>
        <v>0</v>
      </c>
      <c r="AW38" s="24">
        <f>SUM(U38,AV38)</f>
        <v>0</v>
      </c>
    </row>
    <row r="39" spans="1:49" x14ac:dyDescent="0.25">
      <c r="A39" s="222"/>
      <c r="B39" s="220"/>
      <c r="C39" s="169" t="s">
        <v>25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71">
        <f>SUM(D39:T39)</f>
        <v>0</v>
      </c>
      <c r="V39" s="22"/>
      <c r="W39" s="53"/>
      <c r="X39" s="201"/>
      <c r="Y39" s="192"/>
      <c r="Z39" s="192"/>
      <c r="AA39" s="192"/>
      <c r="AB39" s="192"/>
      <c r="AC39" s="192"/>
      <c r="AD39" s="192"/>
      <c r="AE39" s="192"/>
      <c r="AF39" s="9"/>
      <c r="AG39" s="7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201"/>
      <c r="AU39" s="17"/>
      <c r="AV39" s="21">
        <f>SUM(X39:AU39)</f>
        <v>0</v>
      </c>
      <c r="AW39" s="24">
        <f>SUM(U39,AV39)</f>
        <v>0</v>
      </c>
    </row>
    <row r="40" spans="1:49" ht="21" x14ac:dyDescent="0.25">
      <c r="A40" s="190" t="s">
        <v>46</v>
      </c>
      <c r="B40" s="150" t="s">
        <v>144</v>
      </c>
      <c r="C40" s="196" t="s">
        <v>19</v>
      </c>
      <c r="D40" s="39"/>
      <c r="E40" s="39"/>
      <c r="F40" s="39"/>
      <c r="G40" s="39"/>
      <c r="H40" s="40"/>
      <c r="I40" s="39"/>
      <c r="J40" s="38"/>
      <c r="K40" s="39"/>
      <c r="L40" s="39"/>
      <c r="M40" s="39"/>
      <c r="N40" s="39"/>
      <c r="O40" s="39"/>
      <c r="P40" s="39"/>
      <c r="Q40" s="39"/>
      <c r="R40" s="39"/>
      <c r="S40" s="39"/>
      <c r="T40" s="76"/>
      <c r="U40" s="42">
        <f t="shared" si="1"/>
        <v>0</v>
      </c>
      <c r="V40" s="22"/>
      <c r="W40" s="53"/>
      <c r="X40" s="41"/>
      <c r="Y40" s="40"/>
      <c r="Z40" s="40"/>
      <c r="AA40" s="40"/>
      <c r="AB40" s="40"/>
      <c r="AC40" s="40"/>
      <c r="AD40" s="40"/>
      <c r="AE40" s="40"/>
      <c r="AF40" s="48"/>
      <c r="AG40" s="47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201"/>
      <c r="AU40" s="17"/>
      <c r="AV40" s="21">
        <f t="shared" si="16"/>
        <v>0</v>
      </c>
      <c r="AW40" s="24">
        <f t="shared" si="6"/>
        <v>0</v>
      </c>
    </row>
    <row r="41" spans="1:49" x14ac:dyDescent="0.25">
      <c r="A41" s="221" t="s">
        <v>47</v>
      </c>
      <c r="B41" s="219" t="s">
        <v>138</v>
      </c>
      <c r="C41" s="196" t="s">
        <v>19</v>
      </c>
      <c r="D41" s="38"/>
      <c r="E41" s="39"/>
      <c r="F41" s="39"/>
      <c r="G41" s="39"/>
      <c r="H41" s="39"/>
      <c r="I41" s="39"/>
      <c r="J41" s="39"/>
      <c r="K41" s="39"/>
      <c r="L41" s="39"/>
      <c r="M41" s="40"/>
      <c r="N41" s="39"/>
      <c r="O41" s="39"/>
      <c r="P41" s="39"/>
      <c r="Q41" s="39"/>
      <c r="R41" s="39"/>
      <c r="S41" s="39"/>
      <c r="T41" s="76"/>
      <c r="U41" s="42">
        <f t="shared" si="1"/>
        <v>0</v>
      </c>
      <c r="V41" s="22"/>
      <c r="W41" s="53"/>
      <c r="X41" s="201"/>
      <c r="Y41" s="201"/>
      <c r="Z41" s="201"/>
      <c r="AA41" s="201"/>
      <c r="AB41" s="201"/>
      <c r="AC41" s="201"/>
      <c r="AD41" s="201"/>
      <c r="AE41" s="201"/>
      <c r="AF41" s="11"/>
      <c r="AG41" s="12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17"/>
      <c r="AV41" s="21">
        <f t="shared" si="16"/>
        <v>0</v>
      </c>
      <c r="AW41" s="24">
        <f t="shared" si="6"/>
        <v>0</v>
      </c>
    </row>
    <row r="42" spans="1:49" x14ac:dyDescent="0.25">
      <c r="A42" s="222"/>
      <c r="B42" s="220"/>
      <c r="C42" s="169" t="s">
        <v>25</v>
      </c>
      <c r="D42" s="38"/>
      <c r="E42" s="39"/>
      <c r="F42" s="39"/>
      <c r="G42" s="39"/>
      <c r="H42" s="39"/>
      <c r="I42" s="39"/>
      <c r="J42" s="39"/>
      <c r="K42" s="39"/>
      <c r="L42" s="39"/>
      <c r="M42" s="40"/>
      <c r="N42" s="39"/>
      <c r="O42" s="39"/>
      <c r="P42" s="39"/>
      <c r="Q42" s="39"/>
      <c r="R42" s="39"/>
      <c r="S42" s="39"/>
      <c r="T42" s="76"/>
      <c r="U42" s="42">
        <f>SUM(D42:T42)</f>
        <v>0</v>
      </c>
      <c r="V42" s="22"/>
      <c r="W42" s="53"/>
      <c r="X42" s="201"/>
      <c r="Y42" s="201"/>
      <c r="Z42" s="201"/>
      <c r="AA42" s="201"/>
      <c r="AB42" s="201"/>
      <c r="AC42" s="201"/>
      <c r="AD42" s="201"/>
      <c r="AE42" s="201"/>
      <c r="AF42" s="11"/>
      <c r="AG42" s="12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17"/>
      <c r="AV42" s="21">
        <f>SUM(W42:AU42)</f>
        <v>0</v>
      </c>
      <c r="AW42" s="24">
        <f>SUM(U42,AV42)</f>
        <v>0</v>
      </c>
    </row>
    <row r="43" spans="1:49" x14ac:dyDescent="0.25">
      <c r="A43" s="190" t="s">
        <v>48</v>
      </c>
      <c r="B43" s="150" t="s">
        <v>139</v>
      </c>
      <c r="C43" s="196" t="s">
        <v>19</v>
      </c>
      <c r="D43" s="201">
        <v>3</v>
      </c>
      <c r="E43" s="201">
        <v>3</v>
      </c>
      <c r="F43" s="201">
        <v>3</v>
      </c>
      <c r="G43" s="201">
        <v>3</v>
      </c>
      <c r="H43" s="201">
        <v>3</v>
      </c>
      <c r="I43" s="201">
        <v>3</v>
      </c>
      <c r="J43" s="201">
        <v>3</v>
      </c>
      <c r="K43" s="201">
        <v>3</v>
      </c>
      <c r="L43" s="201">
        <v>3</v>
      </c>
      <c r="M43" s="201">
        <v>3</v>
      </c>
      <c r="N43" s="201">
        <v>3</v>
      </c>
      <c r="O43" s="201">
        <v>3</v>
      </c>
      <c r="P43" s="201"/>
      <c r="Q43" s="201"/>
      <c r="R43" s="201"/>
      <c r="S43" s="201"/>
      <c r="T43" s="76"/>
      <c r="U43" s="21">
        <f t="shared" si="1"/>
        <v>36</v>
      </c>
      <c r="V43" s="22"/>
      <c r="W43" s="53"/>
      <c r="X43" s="201"/>
      <c r="Y43" s="201"/>
      <c r="Z43" s="201"/>
      <c r="AA43" s="201"/>
      <c r="AB43" s="201"/>
      <c r="AC43" s="201"/>
      <c r="AD43" s="201"/>
      <c r="AE43" s="201"/>
      <c r="AF43" s="11"/>
      <c r="AG43" s="12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17"/>
      <c r="AV43" s="21">
        <v>0</v>
      </c>
      <c r="AW43" s="24">
        <f t="shared" si="6"/>
        <v>36</v>
      </c>
    </row>
    <row r="44" spans="1:49" ht="21" x14ac:dyDescent="0.25">
      <c r="A44" s="190" t="s">
        <v>49</v>
      </c>
      <c r="B44" s="150" t="s">
        <v>102</v>
      </c>
      <c r="C44" s="196" t="s">
        <v>19</v>
      </c>
      <c r="D44" s="14"/>
      <c r="E44" s="70"/>
      <c r="F44" s="70"/>
      <c r="G44" s="70"/>
      <c r="H44" s="70"/>
      <c r="I44" s="70"/>
      <c r="J44" s="70"/>
      <c r="K44" s="70"/>
      <c r="L44" s="192"/>
      <c r="M44" s="70"/>
      <c r="N44" s="70"/>
      <c r="O44" s="70"/>
      <c r="P44" s="70"/>
      <c r="Q44" s="70"/>
      <c r="R44" s="70"/>
      <c r="S44" s="70"/>
      <c r="T44" s="76"/>
      <c r="U44" s="71">
        <f t="shared" si="1"/>
        <v>0</v>
      </c>
      <c r="V44" s="22"/>
      <c r="W44" s="53"/>
      <c r="X44" s="201"/>
      <c r="Y44" s="201"/>
      <c r="Z44" s="201"/>
      <c r="AA44" s="201"/>
      <c r="AB44" s="201"/>
      <c r="AC44" s="201"/>
      <c r="AD44" s="201"/>
      <c r="AE44" s="201"/>
      <c r="AF44" s="11"/>
      <c r="AG44" s="16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17"/>
      <c r="AV44" s="21">
        <f t="shared" ref="AV44:AV53" si="17">SUM(W44:AU44)</f>
        <v>0</v>
      </c>
      <c r="AW44" s="24">
        <f t="shared" si="6"/>
        <v>0</v>
      </c>
    </row>
    <row r="45" spans="1:49" x14ac:dyDescent="0.25">
      <c r="A45" s="190" t="s">
        <v>82</v>
      </c>
      <c r="B45" s="150" t="s">
        <v>140</v>
      </c>
      <c r="C45" s="196" t="s">
        <v>19</v>
      </c>
      <c r="D45" s="14"/>
      <c r="E45" s="70"/>
      <c r="F45" s="70"/>
      <c r="G45" s="70"/>
      <c r="H45" s="70"/>
      <c r="I45" s="70"/>
      <c r="J45" s="70"/>
      <c r="K45" s="70"/>
      <c r="L45" s="192"/>
      <c r="M45" s="70"/>
      <c r="N45" s="70"/>
      <c r="O45" s="70"/>
      <c r="P45" s="70"/>
      <c r="Q45" s="70"/>
      <c r="R45" s="70"/>
      <c r="S45" s="70"/>
      <c r="T45" s="76"/>
      <c r="U45" s="71">
        <f t="shared" si="1"/>
        <v>0</v>
      </c>
      <c r="V45" s="22"/>
      <c r="W45" s="53"/>
      <c r="X45" s="201"/>
      <c r="Y45" s="201"/>
      <c r="Z45" s="201"/>
      <c r="AA45" s="201"/>
      <c r="AB45" s="201"/>
      <c r="AC45" s="201"/>
      <c r="AD45" s="201"/>
      <c r="AE45" s="201"/>
      <c r="AF45" s="11"/>
      <c r="AG45" s="16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17"/>
      <c r="AV45" s="21">
        <f t="shared" si="17"/>
        <v>0</v>
      </c>
      <c r="AW45" s="24">
        <f t="shared" si="6"/>
        <v>0</v>
      </c>
    </row>
    <row r="46" spans="1:49" x14ac:dyDescent="0.25">
      <c r="A46" s="190" t="s">
        <v>83</v>
      </c>
      <c r="B46" s="150" t="s">
        <v>23</v>
      </c>
      <c r="C46" s="196" t="s">
        <v>19</v>
      </c>
      <c r="D46" s="14"/>
      <c r="E46" s="70"/>
      <c r="F46" s="70"/>
      <c r="G46" s="70"/>
      <c r="H46" s="70"/>
      <c r="I46" s="70"/>
      <c r="J46" s="70"/>
      <c r="K46" s="70"/>
      <c r="L46" s="192"/>
      <c r="M46" s="70"/>
      <c r="N46" s="70"/>
      <c r="O46" s="70"/>
      <c r="P46" s="70"/>
      <c r="Q46" s="70"/>
      <c r="R46" s="70"/>
      <c r="S46" s="70"/>
      <c r="T46" s="76"/>
      <c r="U46" s="71">
        <f t="shared" ref="U46:U52" si="18">SUM(D46:T46)</f>
        <v>0</v>
      </c>
      <c r="V46" s="22"/>
      <c r="W46" s="53"/>
      <c r="X46" s="201"/>
      <c r="Y46" s="201"/>
      <c r="Z46" s="201"/>
      <c r="AA46" s="201"/>
      <c r="AB46" s="201"/>
      <c r="AC46" s="201"/>
      <c r="AD46" s="201"/>
      <c r="AE46" s="201"/>
      <c r="AF46" s="11"/>
      <c r="AG46" s="16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17"/>
      <c r="AV46" s="21">
        <f t="shared" si="17"/>
        <v>0</v>
      </c>
      <c r="AW46" s="24">
        <f t="shared" si="6"/>
        <v>0</v>
      </c>
    </row>
    <row r="47" spans="1:49" ht="21" x14ac:dyDescent="0.25">
      <c r="A47" s="190" t="s">
        <v>104</v>
      </c>
      <c r="B47" s="150" t="s">
        <v>141</v>
      </c>
      <c r="C47" s="196" t="s">
        <v>19</v>
      </c>
      <c r="D47" s="14"/>
      <c r="E47" s="70"/>
      <c r="F47" s="70"/>
      <c r="G47" s="70"/>
      <c r="H47" s="70"/>
      <c r="I47" s="70"/>
      <c r="J47" s="70"/>
      <c r="K47" s="70"/>
      <c r="L47" s="192"/>
      <c r="M47" s="70"/>
      <c r="N47" s="70"/>
      <c r="O47" s="70"/>
      <c r="P47" s="70"/>
      <c r="Q47" s="70"/>
      <c r="R47" s="70"/>
      <c r="S47" s="70"/>
      <c r="T47" s="76"/>
      <c r="U47" s="71">
        <f t="shared" si="18"/>
        <v>0</v>
      </c>
      <c r="V47" s="22"/>
      <c r="W47" s="53"/>
      <c r="X47" s="201"/>
      <c r="Y47" s="201"/>
      <c r="Z47" s="201"/>
      <c r="AA47" s="201"/>
      <c r="AB47" s="201"/>
      <c r="AC47" s="201"/>
      <c r="AD47" s="201"/>
      <c r="AE47" s="201"/>
      <c r="AF47" s="11"/>
      <c r="AG47" s="16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17"/>
      <c r="AV47" s="21">
        <f t="shared" si="17"/>
        <v>0</v>
      </c>
      <c r="AW47" s="24">
        <f t="shared" si="6"/>
        <v>0</v>
      </c>
    </row>
    <row r="48" spans="1:49" ht="21" x14ac:dyDescent="0.25">
      <c r="A48" s="190" t="s">
        <v>105</v>
      </c>
      <c r="B48" s="150" t="s">
        <v>142</v>
      </c>
      <c r="C48" s="196" t="s">
        <v>19</v>
      </c>
      <c r="D48" s="14"/>
      <c r="E48" s="70"/>
      <c r="F48" s="70"/>
      <c r="G48" s="70"/>
      <c r="H48" s="70"/>
      <c r="I48" s="70"/>
      <c r="J48" s="70"/>
      <c r="K48" s="70"/>
      <c r="L48" s="192"/>
      <c r="M48" s="70"/>
      <c r="N48" s="70"/>
      <c r="O48" s="70"/>
      <c r="P48" s="70"/>
      <c r="Q48" s="70"/>
      <c r="R48" s="70"/>
      <c r="S48" s="70"/>
      <c r="T48" s="76"/>
      <c r="U48" s="71">
        <f t="shared" si="18"/>
        <v>0</v>
      </c>
      <c r="V48" s="22"/>
      <c r="W48" s="53"/>
      <c r="X48" s="201"/>
      <c r="Y48" s="201"/>
      <c r="Z48" s="201"/>
      <c r="AA48" s="201"/>
      <c r="AB48" s="201"/>
      <c r="AC48" s="201"/>
      <c r="AD48" s="201"/>
      <c r="AE48" s="201"/>
      <c r="AF48" s="11"/>
      <c r="AG48" s="16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17"/>
      <c r="AV48" s="21">
        <f t="shared" si="17"/>
        <v>0</v>
      </c>
      <c r="AW48" s="24">
        <f t="shared" si="6"/>
        <v>0</v>
      </c>
    </row>
    <row r="49" spans="1:49" ht="21" customHeight="1" x14ac:dyDescent="0.25">
      <c r="A49" s="221" t="s">
        <v>106</v>
      </c>
      <c r="B49" s="219" t="s">
        <v>103</v>
      </c>
      <c r="C49" s="196" t="s">
        <v>19</v>
      </c>
      <c r="D49" s="14"/>
      <c r="E49" s="70"/>
      <c r="F49" s="70"/>
      <c r="G49" s="70"/>
      <c r="H49" s="70"/>
      <c r="I49" s="70"/>
      <c r="J49" s="70"/>
      <c r="K49" s="70"/>
      <c r="L49" s="192"/>
      <c r="M49" s="70"/>
      <c r="N49" s="70"/>
      <c r="O49" s="70"/>
      <c r="P49" s="70"/>
      <c r="Q49" s="70"/>
      <c r="R49" s="70"/>
      <c r="S49" s="70"/>
      <c r="T49" s="76"/>
      <c r="U49" s="71">
        <f t="shared" si="18"/>
        <v>0</v>
      </c>
      <c r="V49" s="22"/>
      <c r="W49" s="53"/>
      <c r="X49" s="201"/>
      <c r="Y49" s="201"/>
      <c r="Z49" s="201"/>
      <c r="AA49" s="201"/>
      <c r="AB49" s="201"/>
      <c r="AC49" s="201"/>
      <c r="AD49" s="201"/>
      <c r="AE49" s="201"/>
      <c r="AF49" s="11"/>
      <c r="AG49" s="16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17"/>
      <c r="AV49" s="21">
        <f t="shared" si="17"/>
        <v>0</v>
      </c>
      <c r="AW49" s="24">
        <f t="shared" si="6"/>
        <v>0</v>
      </c>
    </row>
    <row r="50" spans="1:49" x14ac:dyDescent="0.25">
      <c r="A50" s="222"/>
      <c r="B50" s="220"/>
      <c r="C50" s="169" t="s">
        <v>25</v>
      </c>
      <c r="D50" s="14"/>
      <c r="E50" s="70"/>
      <c r="F50" s="70"/>
      <c r="G50" s="70"/>
      <c r="H50" s="70"/>
      <c r="I50" s="70"/>
      <c r="J50" s="70"/>
      <c r="K50" s="70"/>
      <c r="L50" s="192"/>
      <c r="M50" s="70"/>
      <c r="N50" s="70"/>
      <c r="O50" s="70"/>
      <c r="P50" s="70"/>
      <c r="Q50" s="70"/>
      <c r="R50" s="70"/>
      <c r="S50" s="70"/>
      <c r="T50" s="76"/>
      <c r="U50" s="71">
        <f>SUM(D50:T50)</f>
        <v>0</v>
      </c>
      <c r="V50" s="22"/>
      <c r="W50" s="53"/>
      <c r="X50" s="201"/>
      <c r="Y50" s="201"/>
      <c r="Z50" s="201"/>
      <c r="AA50" s="201"/>
      <c r="AB50" s="201"/>
      <c r="AC50" s="201"/>
      <c r="AD50" s="201"/>
      <c r="AE50" s="201"/>
      <c r="AF50" s="11"/>
      <c r="AG50" s="16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17"/>
      <c r="AV50" s="21">
        <f t="shared" si="17"/>
        <v>0</v>
      </c>
      <c r="AW50" s="24">
        <f t="shared" si="6"/>
        <v>0</v>
      </c>
    </row>
    <row r="51" spans="1:49" x14ac:dyDescent="0.25">
      <c r="A51" s="225" t="s">
        <v>26</v>
      </c>
      <c r="B51" s="226" t="s">
        <v>85</v>
      </c>
      <c r="C51" s="194" t="s">
        <v>19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81"/>
      <c r="U51" s="21">
        <f t="shared" si="18"/>
        <v>0</v>
      </c>
      <c r="V51" s="22"/>
      <c r="W51" s="53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7"/>
      <c r="AV51" s="21">
        <f t="shared" si="17"/>
        <v>0</v>
      </c>
      <c r="AW51" s="24">
        <f t="shared" si="6"/>
        <v>0</v>
      </c>
    </row>
    <row r="52" spans="1:49" x14ac:dyDescent="0.25">
      <c r="A52" s="225"/>
      <c r="B52" s="227"/>
      <c r="C52" s="194" t="s">
        <v>25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81"/>
      <c r="U52" s="21">
        <f t="shared" si="18"/>
        <v>0</v>
      </c>
      <c r="V52" s="22"/>
      <c r="W52" s="53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7"/>
      <c r="AV52" s="21">
        <f t="shared" si="17"/>
        <v>0</v>
      </c>
      <c r="AW52" s="24">
        <f t="shared" si="6"/>
        <v>0</v>
      </c>
    </row>
    <row r="53" spans="1:49" x14ac:dyDescent="0.25">
      <c r="A53" s="262" t="s">
        <v>27</v>
      </c>
      <c r="B53" s="263" t="s">
        <v>28</v>
      </c>
      <c r="C53" s="193" t="s">
        <v>19</v>
      </c>
      <c r="D53" s="31">
        <f t="shared" ref="D53:T54" si="19">SUM(D55,D64,D73,D82,D91)</f>
        <v>8</v>
      </c>
      <c r="E53" s="31">
        <f t="shared" si="19"/>
        <v>8</v>
      </c>
      <c r="F53" s="31">
        <f t="shared" si="19"/>
        <v>8</v>
      </c>
      <c r="G53" s="31">
        <f t="shared" si="19"/>
        <v>7</v>
      </c>
      <c r="H53" s="31">
        <f t="shared" si="19"/>
        <v>6</v>
      </c>
      <c r="I53" s="31">
        <f t="shared" si="19"/>
        <v>7</v>
      </c>
      <c r="J53" s="31">
        <f t="shared" si="19"/>
        <v>7</v>
      </c>
      <c r="K53" s="31">
        <f t="shared" si="19"/>
        <v>7</v>
      </c>
      <c r="L53" s="31">
        <f t="shared" si="19"/>
        <v>7</v>
      </c>
      <c r="M53" s="31">
        <f t="shared" si="19"/>
        <v>8</v>
      </c>
      <c r="N53" s="31">
        <f t="shared" si="19"/>
        <v>7</v>
      </c>
      <c r="O53" s="31">
        <f t="shared" si="19"/>
        <v>7</v>
      </c>
      <c r="P53" s="31">
        <f t="shared" si="19"/>
        <v>36</v>
      </c>
      <c r="Q53" s="31">
        <f t="shared" si="19"/>
        <v>36</v>
      </c>
      <c r="R53" s="31">
        <f t="shared" si="19"/>
        <v>36</v>
      </c>
      <c r="S53" s="31">
        <f t="shared" si="19"/>
        <v>36</v>
      </c>
      <c r="T53" s="80">
        <f t="shared" si="19"/>
        <v>0</v>
      </c>
      <c r="U53" s="21">
        <f t="shared" ref="U53:U71" si="20">SUM(D53:T53)</f>
        <v>231</v>
      </c>
      <c r="V53" s="22"/>
      <c r="W53" s="53"/>
      <c r="X53" s="31">
        <f t="shared" ref="X53:AU54" si="21">SUM(X55,X64,X73,X82,X91)</f>
        <v>18</v>
      </c>
      <c r="Y53" s="31">
        <f t="shared" si="21"/>
        <v>20</v>
      </c>
      <c r="Z53" s="31">
        <f t="shared" si="21"/>
        <v>19</v>
      </c>
      <c r="AA53" s="31">
        <f t="shared" si="21"/>
        <v>18</v>
      </c>
      <c r="AB53" s="31">
        <f t="shared" si="21"/>
        <v>18</v>
      </c>
      <c r="AC53" s="31">
        <f t="shared" si="21"/>
        <v>16</v>
      </c>
      <c r="AD53" s="31">
        <f t="shared" si="21"/>
        <v>16</v>
      </c>
      <c r="AE53" s="31">
        <f t="shared" si="21"/>
        <v>17</v>
      </c>
      <c r="AF53" s="31">
        <f t="shared" si="21"/>
        <v>17</v>
      </c>
      <c r="AG53" s="31">
        <f t="shared" si="21"/>
        <v>17</v>
      </c>
      <c r="AH53" s="31">
        <f t="shared" si="21"/>
        <v>32</v>
      </c>
      <c r="AI53" s="31">
        <f t="shared" si="21"/>
        <v>36</v>
      </c>
      <c r="AJ53" s="31">
        <f t="shared" si="21"/>
        <v>36</v>
      </c>
      <c r="AK53" s="31">
        <f t="shared" si="21"/>
        <v>36</v>
      </c>
      <c r="AL53" s="31">
        <f t="shared" si="21"/>
        <v>36</v>
      </c>
      <c r="AM53" s="31">
        <f t="shared" si="21"/>
        <v>36</v>
      </c>
      <c r="AN53" s="31">
        <f t="shared" si="21"/>
        <v>36</v>
      </c>
      <c r="AO53" s="31">
        <f t="shared" si="21"/>
        <v>36</v>
      </c>
      <c r="AP53" s="31">
        <f t="shared" si="21"/>
        <v>36</v>
      </c>
      <c r="AQ53" s="31">
        <f t="shared" si="21"/>
        <v>36</v>
      </c>
      <c r="AR53" s="31">
        <f t="shared" si="21"/>
        <v>36</v>
      </c>
      <c r="AS53" s="31">
        <f t="shared" si="21"/>
        <v>36</v>
      </c>
      <c r="AT53" s="31">
        <f t="shared" si="21"/>
        <v>0</v>
      </c>
      <c r="AU53" s="33">
        <f t="shared" si="21"/>
        <v>0</v>
      </c>
      <c r="AV53" s="13">
        <f t="shared" si="17"/>
        <v>604</v>
      </c>
      <c r="AW53" s="25">
        <f t="shared" si="6"/>
        <v>835</v>
      </c>
    </row>
    <row r="54" spans="1:49" x14ac:dyDescent="0.25">
      <c r="A54" s="262"/>
      <c r="B54" s="263"/>
      <c r="C54" s="193" t="s">
        <v>25</v>
      </c>
      <c r="D54" s="32">
        <f t="shared" si="19"/>
        <v>0</v>
      </c>
      <c r="E54" s="58">
        <f t="shared" si="19"/>
        <v>0</v>
      </c>
      <c r="F54" s="59">
        <f t="shared" si="19"/>
        <v>0</v>
      </c>
      <c r="G54" s="59">
        <f t="shared" si="19"/>
        <v>1</v>
      </c>
      <c r="H54" s="59">
        <f t="shared" si="19"/>
        <v>1</v>
      </c>
      <c r="I54" s="59">
        <f t="shared" si="19"/>
        <v>1</v>
      </c>
      <c r="J54" s="59">
        <f t="shared" si="19"/>
        <v>0</v>
      </c>
      <c r="K54" s="59">
        <f t="shared" si="19"/>
        <v>1</v>
      </c>
      <c r="L54" s="59">
        <f t="shared" si="19"/>
        <v>1</v>
      </c>
      <c r="M54" s="59">
        <f t="shared" si="19"/>
        <v>0</v>
      </c>
      <c r="N54" s="59">
        <f t="shared" si="19"/>
        <v>0</v>
      </c>
      <c r="O54" s="59">
        <f t="shared" si="19"/>
        <v>1</v>
      </c>
      <c r="P54" s="59">
        <f t="shared" si="19"/>
        <v>0</v>
      </c>
      <c r="Q54" s="59">
        <f t="shared" si="19"/>
        <v>0</v>
      </c>
      <c r="R54" s="59">
        <f t="shared" si="19"/>
        <v>0</v>
      </c>
      <c r="S54" s="59">
        <f t="shared" si="19"/>
        <v>0</v>
      </c>
      <c r="T54" s="80">
        <f t="shared" si="19"/>
        <v>0</v>
      </c>
      <c r="U54" s="21">
        <f t="shared" si="20"/>
        <v>6</v>
      </c>
      <c r="V54" s="22"/>
      <c r="W54" s="53"/>
      <c r="X54" s="83">
        <f t="shared" si="21"/>
        <v>1</v>
      </c>
      <c r="Y54" s="83">
        <f t="shared" si="21"/>
        <v>0</v>
      </c>
      <c r="Z54" s="37">
        <f t="shared" si="21"/>
        <v>1</v>
      </c>
      <c r="AA54" s="37">
        <f t="shared" si="21"/>
        <v>1</v>
      </c>
      <c r="AB54" s="37">
        <f t="shared" si="21"/>
        <v>1</v>
      </c>
      <c r="AC54" s="37">
        <f t="shared" si="21"/>
        <v>3</v>
      </c>
      <c r="AD54" s="37">
        <f t="shared" si="21"/>
        <v>3</v>
      </c>
      <c r="AE54" s="37">
        <f t="shared" si="21"/>
        <v>2</v>
      </c>
      <c r="AF54" s="30">
        <f t="shared" si="21"/>
        <v>4</v>
      </c>
      <c r="AG54" s="46">
        <f t="shared" si="21"/>
        <v>2</v>
      </c>
      <c r="AH54" s="91">
        <f t="shared" si="21"/>
        <v>4</v>
      </c>
      <c r="AI54" s="91">
        <f t="shared" si="21"/>
        <v>0</v>
      </c>
      <c r="AJ54" s="91">
        <f t="shared" si="21"/>
        <v>0</v>
      </c>
      <c r="AK54" s="91">
        <f t="shared" si="21"/>
        <v>0</v>
      </c>
      <c r="AL54" s="91">
        <f t="shared" si="21"/>
        <v>0</v>
      </c>
      <c r="AM54" s="91">
        <f t="shared" si="21"/>
        <v>0</v>
      </c>
      <c r="AN54" s="91">
        <f t="shared" si="21"/>
        <v>0</v>
      </c>
      <c r="AO54" s="91">
        <f t="shared" si="21"/>
        <v>0</v>
      </c>
      <c r="AP54" s="91">
        <f t="shared" si="21"/>
        <v>0</v>
      </c>
      <c r="AQ54" s="91">
        <f t="shared" si="21"/>
        <v>0</v>
      </c>
      <c r="AR54" s="91">
        <f t="shared" si="21"/>
        <v>0</v>
      </c>
      <c r="AS54" s="91">
        <f t="shared" si="21"/>
        <v>0</v>
      </c>
      <c r="AT54" s="91">
        <f t="shared" si="21"/>
        <v>0</v>
      </c>
      <c r="AU54" s="8">
        <f t="shared" si="21"/>
        <v>0</v>
      </c>
      <c r="AV54" s="13">
        <f t="shared" ref="AV54:AV89" si="22">SUM(W54:AU54)</f>
        <v>22</v>
      </c>
      <c r="AW54" s="25">
        <f t="shared" si="6"/>
        <v>28</v>
      </c>
    </row>
    <row r="55" spans="1:49" x14ac:dyDescent="0.25">
      <c r="A55" s="239" t="s">
        <v>29</v>
      </c>
      <c r="B55" s="223" t="s">
        <v>147</v>
      </c>
      <c r="C55" s="68" t="s">
        <v>19</v>
      </c>
      <c r="D55" s="32">
        <f t="shared" ref="D55:T55" si="23">SUM(D57,D59,D61,D62,D63)</f>
        <v>0</v>
      </c>
      <c r="E55" s="32">
        <f t="shared" si="23"/>
        <v>0</v>
      </c>
      <c r="F55" s="32">
        <f t="shared" si="23"/>
        <v>0</v>
      </c>
      <c r="G55" s="32">
        <f t="shared" si="23"/>
        <v>0</v>
      </c>
      <c r="H55" s="32">
        <f t="shared" si="23"/>
        <v>0</v>
      </c>
      <c r="I55" s="32">
        <f t="shared" si="23"/>
        <v>0</v>
      </c>
      <c r="J55" s="32">
        <f t="shared" si="23"/>
        <v>0</v>
      </c>
      <c r="K55" s="32">
        <f t="shared" si="23"/>
        <v>0</v>
      </c>
      <c r="L55" s="32">
        <f t="shared" si="23"/>
        <v>0</v>
      </c>
      <c r="M55" s="32">
        <f t="shared" si="23"/>
        <v>0</v>
      </c>
      <c r="N55" s="32">
        <f t="shared" si="23"/>
        <v>0</v>
      </c>
      <c r="O55" s="32">
        <f t="shared" si="23"/>
        <v>0</v>
      </c>
      <c r="P55" s="32">
        <f t="shared" si="23"/>
        <v>0</v>
      </c>
      <c r="Q55" s="32">
        <f t="shared" si="23"/>
        <v>0</v>
      </c>
      <c r="R55" s="32">
        <f t="shared" si="23"/>
        <v>0</v>
      </c>
      <c r="S55" s="32">
        <f t="shared" si="23"/>
        <v>0</v>
      </c>
      <c r="T55" s="80">
        <f t="shared" si="23"/>
        <v>0</v>
      </c>
      <c r="U55" s="21">
        <f t="shared" si="20"/>
        <v>0</v>
      </c>
      <c r="V55" s="22"/>
      <c r="W55" s="53"/>
      <c r="X55" s="32">
        <f t="shared" ref="X55:AU55" si="24">SUM(X57,X59,X61,X62,X63)</f>
        <v>0</v>
      </c>
      <c r="Y55" s="32">
        <f t="shared" si="24"/>
        <v>0</v>
      </c>
      <c r="Z55" s="32">
        <f t="shared" si="24"/>
        <v>0</v>
      </c>
      <c r="AA55" s="32">
        <f t="shared" si="24"/>
        <v>0</v>
      </c>
      <c r="AB55" s="32">
        <f t="shared" si="24"/>
        <v>0</v>
      </c>
      <c r="AC55" s="32">
        <f t="shared" si="24"/>
        <v>0</v>
      </c>
      <c r="AD55" s="32">
        <f t="shared" si="24"/>
        <v>0</v>
      </c>
      <c r="AE55" s="32">
        <f t="shared" si="24"/>
        <v>0</v>
      </c>
      <c r="AF55" s="32">
        <f t="shared" si="24"/>
        <v>0</v>
      </c>
      <c r="AG55" s="32">
        <f t="shared" si="24"/>
        <v>0</v>
      </c>
      <c r="AH55" s="32">
        <f t="shared" si="24"/>
        <v>0</v>
      </c>
      <c r="AI55" s="32">
        <f t="shared" si="24"/>
        <v>0</v>
      </c>
      <c r="AJ55" s="32">
        <f t="shared" si="24"/>
        <v>0</v>
      </c>
      <c r="AK55" s="32">
        <f t="shared" si="24"/>
        <v>0</v>
      </c>
      <c r="AL55" s="32">
        <f t="shared" si="24"/>
        <v>0</v>
      </c>
      <c r="AM55" s="32">
        <f t="shared" si="24"/>
        <v>0</v>
      </c>
      <c r="AN55" s="32">
        <f t="shared" si="24"/>
        <v>0</v>
      </c>
      <c r="AO55" s="32">
        <f t="shared" si="24"/>
        <v>0</v>
      </c>
      <c r="AP55" s="32">
        <f t="shared" si="24"/>
        <v>0</v>
      </c>
      <c r="AQ55" s="32">
        <f t="shared" si="24"/>
        <v>0</v>
      </c>
      <c r="AR55" s="32">
        <f t="shared" si="24"/>
        <v>0</v>
      </c>
      <c r="AS55" s="32">
        <f t="shared" si="24"/>
        <v>0</v>
      </c>
      <c r="AT55" s="32">
        <f t="shared" si="24"/>
        <v>0</v>
      </c>
      <c r="AU55" s="33">
        <f t="shared" si="24"/>
        <v>0</v>
      </c>
      <c r="AV55" s="13">
        <f t="shared" si="22"/>
        <v>0</v>
      </c>
      <c r="AW55" s="25">
        <f t="shared" si="6"/>
        <v>0</v>
      </c>
    </row>
    <row r="56" spans="1:49" x14ac:dyDescent="0.25">
      <c r="A56" s="239"/>
      <c r="B56" s="224"/>
      <c r="C56" s="68" t="s">
        <v>25</v>
      </c>
      <c r="D56" s="37">
        <f t="shared" ref="D56:T56" si="25">SUM(D58,D60)</f>
        <v>0</v>
      </c>
      <c r="E56" s="37">
        <f t="shared" si="25"/>
        <v>0</v>
      </c>
      <c r="F56" s="37">
        <f t="shared" si="25"/>
        <v>0</v>
      </c>
      <c r="G56" s="37">
        <f t="shared" si="25"/>
        <v>0</v>
      </c>
      <c r="H56" s="37">
        <f t="shared" si="25"/>
        <v>0</v>
      </c>
      <c r="I56" s="37">
        <f t="shared" si="25"/>
        <v>0</v>
      </c>
      <c r="J56" s="37">
        <f t="shared" si="25"/>
        <v>0</v>
      </c>
      <c r="K56" s="37">
        <f t="shared" si="25"/>
        <v>0</v>
      </c>
      <c r="L56" s="37">
        <f t="shared" si="25"/>
        <v>0</v>
      </c>
      <c r="M56" s="37">
        <f t="shared" si="25"/>
        <v>0</v>
      </c>
      <c r="N56" s="37">
        <f t="shared" si="25"/>
        <v>0</v>
      </c>
      <c r="O56" s="37">
        <f t="shared" si="25"/>
        <v>0</v>
      </c>
      <c r="P56" s="37">
        <f t="shared" si="25"/>
        <v>0</v>
      </c>
      <c r="Q56" s="37">
        <f t="shared" si="25"/>
        <v>0</v>
      </c>
      <c r="R56" s="37">
        <f t="shared" si="25"/>
        <v>0</v>
      </c>
      <c r="S56" s="37">
        <f t="shared" si="25"/>
        <v>0</v>
      </c>
      <c r="T56" s="78">
        <f t="shared" si="25"/>
        <v>0</v>
      </c>
      <c r="U56" s="21">
        <f t="shared" si="20"/>
        <v>0</v>
      </c>
      <c r="V56" s="22"/>
      <c r="W56" s="53"/>
      <c r="X56" s="37">
        <f t="shared" ref="X56:AU56" si="26">SUM(X58,X60)</f>
        <v>0</v>
      </c>
      <c r="Y56" s="37">
        <f t="shared" si="26"/>
        <v>0</v>
      </c>
      <c r="Z56" s="37">
        <f t="shared" si="26"/>
        <v>0</v>
      </c>
      <c r="AA56" s="37">
        <f t="shared" si="26"/>
        <v>0</v>
      </c>
      <c r="AB56" s="37">
        <f t="shared" si="26"/>
        <v>0</v>
      </c>
      <c r="AC56" s="37">
        <f t="shared" si="26"/>
        <v>0</v>
      </c>
      <c r="AD56" s="37">
        <f t="shared" si="26"/>
        <v>0</v>
      </c>
      <c r="AE56" s="37">
        <f t="shared" si="26"/>
        <v>0</v>
      </c>
      <c r="AF56" s="30">
        <f t="shared" si="26"/>
        <v>0</v>
      </c>
      <c r="AG56" s="46">
        <f t="shared" si="26"/>
        <v>0</v>
      </c>
      <c r="AH56" s="37">
        <f t="shared" si="26"/>
        <v>0</v>
      </c>
      <c r="AI56" s="37">
        <f t="shared" si="26"/>
        <v>0</v>
      </c>
      <c r="AJ56" s="37">
        <f t="shared" si="26"/>
        <v>0</v>
      </c>
      <c r="AK56" s="37">
        <f t="shared" si="26"/>
        <v>0</v>
      </c>
      <c r="AL56" s="37">
        <f t="shared" si="26"/>
        <v>0</v>
      </c>
      <c r="AM56" s="37">
        <f t="shared" si="26"/>
        <v>0</v>
      </c>
      <c r="AN56" s="37">
        <f t="shared" si="26"/>
        <v>0</v>
      </c>
      <c r="AO56" s="37">
        <f t="shared" si="26"/>
        <v>0</v>
      </c>
      <c r="AP56" s="37">
        <f t="shared" si="26"/>
        <v>0</v>
      </c>
      <c r="AQ56" s="37">
        <f t="shared" si="26"/>
        <v>0</v>
      </c>
      <c r="AR56" s="37">
        <f t="shared" si="26"/>
        <v>0</v>
      </c>
      <c r="AS56" s="37">
        <f t="shared" si="26"/>
        <v>0</v>
      </c>
      <c r="AT56" s="37">
        <f t="shared" si="26"/>
        <v>0</v>
      </c>
      <c r="AU56" s="8">
        <f t="shared" si="26"/>
        <v>0</v>
      </c>
      <c r="AV56" s="21">
        <f t="shared" si="22"/>
        <v>0</v>
      </c>
      <c r="AW56" s="24">
        <f t="shared" si="6"/>
        <v>0</v>
      </c>
    </row>
    <row r="57" spans="1:49" x14ac:dyDescent="0.25">
      <c r="A57" s="244" t="s">
        <v>30</v>
      </c>
      <c r="B57" s="237" t="s">
        <v>148</v>
      </c>
      <c r="C57" s="196" t="s">
        <v>19</v>
      </c>
      <c r="D57" s="38"/>
      <c r="E57" s="39"/>
      <c r="F57" s="39"/>
      <c r="G57" s="39"/>
      <c r="H57" s="39"/>
      <c r="I57" s="39"/>
      <c r="J57" s="39"/>
      <c r="K57" s="39"/>
      <c r="L57" s="40"/>
      <c r="M57" s="39"/>
      <c r="N57" s="39"/>
      <c r="O57" s="39"/>
      <c r="P57" s="39"/>
      <c r="Q57" s="39"/>
      <c r="R57" s="39"/>
      <c r="S57" s="39"/>
      <c r="T57" s="76"/>
      <c r="U57" s="21">
        <f t="shared" si="20"/>
        <v>0</v>
      </c>
      <c r="V57" s="22"/>
      <c r="W57" s="53"/>
      <c r="X57" s="201"/>
      <c r="Y57" s="201"/>
      <c r="Z57" s="201"/>
      <c r="AA57" s="201"/>
      <c r="AB57" s="201"/>
      <c r="AC57" s="201"/>
      <c r="AD57" s="201"/>
      <c r="AE57" s="201"/>
      <c r="AF57" s="1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17"/>
      <c r="AV57" s="21">
        <f t="shared" si="22"/>
        <v>0</v>
      </c>
      <c r="AW57" s="24">
        <f t="shared" si="6"/>
        <v>0</v>
      </c>
    </row>
    <row r="58" spans="1:49" x14ac:dyDescent="0.25">
      <c r="A58" s="244"/>
      <c r="B58" s="238"/>
      <c r="C58" s="196" t="s">
        <v>25</v>
      </c>
      <c r="D58" s="201"/>
      <c r="E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76"/>
      <c r="U58" s="21">
        <f t="shared" si="20"/>
        <v>0</v>
      </c>
      <c r="V58" s="22"/>
      <c r="W58" s="53"/>
      <c r="X58" s="201"/>
      <c r="Y58" s="201"/>
      <c r="Z58" s="201"/>
      <c r="AA58" s="201"/>
      <c r="AB58" s="201"/>
      <c r="AC58" s="201"/>
      <c r="AD58" s="201"/>
      <c r="AE58" s="201"/>
      <c r="AF58" s="11"/>
      <c r="AG58" s="16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17"/>
      <c r="AV58" s="21">
        <f t="shared" si="22"/>
        <v>0</v>
      </c>
      <c r="AW58" s="24">
        <f t="shared" si="6"/>
        <v>0</v>
      </c>
    </row>
    <row r="59" spans="1:49" ht="24" customHeight="1" x14ac:dyDescent="0.25">
      <c r="A59" s="260" t="s">
        <v>84</v>
      </c>
      <c r="B59" s="237" t="s">
        <v>149</v>
      </c>
      <c r="C59" s="69" t="s">
        <v>19</v>
      </c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76"/>
      <c r="U59" s="21">
        <f t="shared" si="20"/>
        <v>0</v>
      </c>
      <c r="V59" s="22"/>
      <c r="W59" s="53"/>
      <c r="X59" s="201"/>
      <c r="Y59" s="201"/>
      <c r="Z59" s="201"/>
      <c r="AA59" s="201"/>
      <c r="AB59" s="201"/>
      <c r="AC59" s="201"/>
      <c r="AD59" s="201"/>
      <c r="AE59" s="201"/>
      <c r="AF59" s="11"/>
      <c r="AG59" s="16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17"/>
      <c r="AV59" s="21">
        <f>SUM(W59:AU59)</f>
        <v>0</v>
      </c>
      <c r="AW59" s="24">
        <f t="shared" si="6"/>
        <v>0</v>
      </c>
    </row>
    <row r="60" spans="1:49" x14ac:dyDescent="0.25">
      <c r="A60" s="261"/>
      <c r="B60" s="238"/>
      <c r="C60" s="203" t="s">
        <v>25</v>
      </c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76"/>
      <c r="U60" s="21">
        <f t="shared" si="20"/>
        <v>0</v>
      </c>
      <c r="V60" s="22"/>
      <c r="W60" s="53"/>
      <c r="X60" s="201"/>
      <c r="Y60" s="201"/>
      <c r="Z60" s="201"/>
      <c r="AA60" s="201"/>
      <c r="AB60" s="201"/>
      <c r="AC60" s="201"/>
      <c r="AD60" s="201"/>
      <c r="AE60" s="201"/>
      <c r="AF60" s="11"/>
      <c r="AG60" s="16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17"/>
      <c r="AV60" s="21">
        <f>SUM(W60:AU60)</f>
        <v>0</v>
      </c>
      <c r="AW60" s="24">
        <f t="shared" si="6"/>
        <v>0</v>
      </c>
    </row>
    <row r="61" spans="1:49" ht="21" x14ac:dyDescent="0.25">
      <c r="A61" s="196" t="s">
        <v>31</v>
      </c>
      <c r="B61" s="88" t="s">
        <v>109</v>
      </c>
      <c r="C61" s="196" t="s">
        <v>19</v>
      </c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76"/>
      <c r="U61" s="21">
        <f t="shared" si="20"/>
        <v>0</v>
      </c>
      <c r="V61" s="22"/>
      <c r="W61" s="53"/>
      <c r="X61" s="201"/>
      <c r="Y61" s="201"/>
      <c r="Z61" s="201"/>
      <c r="AA61" s="201"/>
      <c r="AB61" s="201"/>
      <c r="AC61" s="201"/>
      <c r="AD61" s="201"/>
      <c r="AE61" s="201"/>
      <c r="AF61" s="11"/>
      <c r="AG61" s="12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17"/>
      <c r="AV61" s="21">
        <f t="shared" si="22"/>
        <v>0</v>
      </c>
      <c r="AW61" s="24">
        <f t="shared" si="6"/>
        <v>0</v>
      </c>
    </row>
    <row r="62" spans="1:49" ht="21" x14ac:dyDescent="0.25">
      <c r="A62" s="196" t="s">
        <v>32</v>
      </c>
      <c r="B62" s="88" t="s">
        <v>110</v>
      </c>
      <c r="C62" s="196" t="s">
        <v>19</v>
      </c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76"/>
      <c r="U62" s="21">
        <f t="shared" si="20"/>
        <v>0</v>
      </c>
      <c r="V62" s="22"/>
      <c r="W62" s="53"/>
      <c r="X62" s="201"/>
      <c r="Y62" s="201"/>
      <c r="Z62" s="201"/>
      <c r="AA62" s="201"/>
      <c r="AB62" s="201"/>
      <c r="AC62" s="201"/>
      <c r="AD62" s="201"/>
      <c r="AE62" s="201"/>
      <c r="AF62" s="11"/>
      <c r="AG62" s="16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17"/>
      <c r="AV62" s="21">
        <f>SUM(W62:AU62)</f>
        <v>0</v>
      </c>
      <c r="AW62" s="24">
        <f t="shared" si="6"/>
        <v>0</v>
      </c>
    </row>
    <row r="63" spans="1:49" x14ac:dyDescent="0.25">
      <c r="A63" s="115" t="s">
        <v>120</v>
      </c>
      <c r="B63" s="160" t="s">
        <v>150</v>
      </c>
      <c r="C63" s="196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76"/>
      <c r="U63" s="21">
        <f>SUM(D63:T63)</f>
        <v>0</v>
      </c>
      <c r="V63" s="22"/>
      <c r="W63" s="53"/>
      <c r="X63" s="201"/>
      <c r="Y63" s="201"/>
      <c r="Z63" s="201"/>
      <c r="AA63" s="201"/>
      <c r="AB63" s="201"/>
      <c r="AC63" s="201"/>
      <c r="AD63" s="201"/>
      <c r="AE63" s="201"/>
      <c r="AF63" s="11"/>
      <c r="AG63" s="16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17"/>
      <c r="AV63" s="21">
        <f>SUM(W63:AU63)</f>
        <v>0</v>
      </c>
      <c r="AW63" s="24">
        <f t="shared" si="6"/>
        <v>0</v>
      </c>
    </row>
    <row r="64" spans="1:49" x14ac:dyDescent="0.25">
      <c r="A64" s="239" t="s">
        <v>33</v>
      </c>
      <c r="B64" s="242" t="s">
        <v>151</v>
      </c>
      <c r="C64" s="68" t="s">
        <v>19</v>
      </c>
      <c r="D64" s="32">
        <f t="shared" ref="D64:T64" si="27">SUM(D66+D68+D70+D71+D72)</f>
        <v>0</v>
      </c>
      <c r="E64" s="32">
        <f t="shared" si="27"/>
        <v>0</v>
      </c>
      <c r="F64" s="32">
        <f t="shared" si="27"/>
        <v>0</v>
      </c>
      <c r="G64" s="32">
        <f t="shared" si="27"/>
        <v>0</v>
      </c>
      <c r="H64" s="32">
        <f t="shared" si="27"/>
        <v>0</v>
      </c>
      <c r="I64" s="32">
        <f t="shared" si="27"/>
        <v>0</v>
      </c>
      <c r="J64" s="32">
        <f t="shared" si="27"/>
        <v>0</v>
      </c>
      <c r="K64" s="32">
        <f t="shared" si="27"/>
        <v>0</v>
      </c>
      <c r="L64" s="32">
        <f t="shared" si="27"/>
        <v>0</v>
      </c>
      <c r="M64" s="32">
        <f t="shared" si="27"/>
        <v>0</v>
      </c>
      <c r="N64" s="32">
        <f t="shared" si="27"/>
        <v>0</v>
      </c>
      <c r="O64" s="32">
        <f t="shared" si="27"/>
        <v>0</v>
      </c>
      <c r="P64" s="32">
        <f t="shared" si="27"/>
        <v>0</v>
      </c>
      <c r="Q64" s="32">
        <f t="shared" si="27"/>
        <v>0</v>
      </c>
      <c r="R64" s="32">
        <f t="shared" si="27"/>
        <v>0</v>
      </c>
      <c r="S64" s="32">
        <f t="shared" si="27"/>
        <v>0</v>
      </c>
      <c r="T64" s="78">
        <f t="shared" si="27"/>
        <v>0</v>
      </c>
      <c r="U64" s="21">
        <f t="shared" si="20"/>
        <v>0</v>
      </c>
      <c r="V64" s="22"/>
      <c r="W64" s="53"/>
      <c r="X64" s="32">
        <f t="shared" ref="X64:AU64" si="28">SUM(X66,X68,X70,X71,X72)</f>
        <v>0</v>
      </c>
      <c r="Y64" s="32">
        <f t="shared" si="28"/>
        <v>0</v>
      </c>
      <c r="Z64" s="32">
        <f t="shared" si="28"/>
        <v>0</v>
      </c>
      <c r="AA64" s="32">
        <f t="shared" si="28"/>
        <v>0</v>
      </c>
      <c r="AB64" s="32">
        <f t="shared" si="28"/>
        <v>0</v>
      </c>
      <c r="AC64" s="32">
        <f t="shared" si="28"/>
        <v>0</v>
      </c>
      <c r="AD64" s="32">
        <f t="shared" si="28"/>
        <v>0</v>
      </c>
      <c r="AE64" s="32">
        <f t="shared" si="28"/>
        <v>0</v>
      </c>
      <c r="AF64" s="32">
        <f t="shared" si="28"/>
        <v>0</v>
      </c>
      <c r="AG64" s="32">
        <f t="shared" si="28"/>
        <v>0</v>
      </c>
      <c r="AH64" s="32">
        <f t="shared" si="28"/>
        <v>0</v>
      </c>
      <c r="AI64" s="32">
        <f t="shared" si="28"/>
        <v>0</v>
      </c>
      <c r="AJ64" s="32">
        <f t="shared" si="28"/>
        <v>0</v>
      </c>
      <c r="AK64" s="32">
        <f t="shared" si="28"/>
        <v>0</v>
      </c>
      <c r="AL64" s="32">
        <f t="shared" si="28"/>
        <v>0</v>
      </c>
      <c r="AM64" s="32">
        <f t="shared" si="28"/>
        <v>0</v>
      </c>
      <c r="AN64" s="32">
        <f t="shared" si="28"/>
        <v>0</v>
      </c>
      <c r="AO64" s="32">
        <f t="shared" si="28"/>
        <v>0</v>
      </c>
      <c r="AP64" s="32">
        <f t="shared" si="28"/>
        <v>0</v>
      </c>
      <c r="AQ64" s="32">
        <f t="shared" si="28"/>
        <v>0</v>
      </c>
      <c r="AR64" s="32">
        <f t="shared" si="28"/>
        <v>0</v>
      </c>
      <c r="AS64" s="32">
        <f t="shared" si="28"/>
        <v>0</v>
      </c>
      <c r="AT64" s="32">
        <f t="shared" si="28"/>
        <v>0</v>
      </c>
      <c r="AU64" s="33">
        <f t="shared" si="28"/>
        <v>0</v>
      </c>
      <c r="AV64" s="13">
        <f t="shared" si="22"/>
        <v>0</v>
      </c>
      <c r="AW64" s="25">
        <f t="shared" si="6"/>
        <v>0</v>
      </c>
    </row>
    <row r="65" spans="1:49" x14ac:dyDescent="0.25">
      <c r="A65" s="239"/>
      <c r="B65" s="243"/>
      <c r="C65" s="68" t="s">
        <v>25</v>
      </c>
      <c r="D65" s="37">
        <f t="shared" ref="D65:T65" si="29">SUM(D67,D69)</f>
        <v>0</v>
      </c>
      <c r="E65" s="37">
        <f t="shared" si="29"/>
        <v>0</v>
      </c>
      <c r="F65" s="37">
        <f t="shared" si="29"/>
        <v>0</v>
      </c>
      <c r="G65" s="37">
        <f t="shared" si="29"/>
        <v>0</v>
      </c>
      <c r="H65" s="37">
        <f t="shared" si="29"/>
        <v>0</v>
      </c>
      <c r="I65" s="37">
        <f t="shared" si="29"/>
        <v>0</v>
      </c>
      <c r="J65" s="37">
        <f t="shared" si="29"/>
        <v>0</v>
      </c>
      <c r="K65" s="37">
        <f t="shared" si="29"/>
        <v>0</v>
      </c>
      <c r="L65" s="37">
        <f t="shared" si="29"/>
        <v>0</v>
      </c>
      <c r="M65" s="37">
        <f t="shared" si="29"/>
        <v>0</v>
      </c>
      <c r="N65" s="37">
        <f t="shared" si="29"/>
        <v>0</v>
      </c>
      <c r="O65" s="37">
        <f t="shared" si="29"/>
        <v>0</v>
      </c>
      <c r="P65" s="37">
        <f t="shared" si="29"/>
        <v>0</v>
      </c>
      <c r="Q65" s="37">
        <f t="shared" si="29"/>
        <v>0</v>
      </c>
      <c r="R65" s="37">
        <f t="shared" si="29"/>
        <v>0</v>
      </c>
      <c r="S65" s="37">
        <f t="shared" si="29"/>
        <v>0</v>
      </c>
      <c r="T65" s="78">
        <f t="shared" si="29"/>
        <v>0</v>
      </c>
      <c r="U65" s="21">
        <f t="shared" si="20"/>
        <v>0</v>
      </c>
      <c r="V65" s="22"/>
      <c r="W65" s="53"/>
      <c r="X65" s="37">
        <f t="shared" ref="X65:AU65" si="30">SUM(X67,X69)</f>
        <v>0</v>
      </c>
      <c r="Y65" s="37">
        <f t="shared" si="30"/>
        <v>0</v>
      </c>
      <c r="Z65" s="37">
        <f t="shared" si="30"/>
        <v>0</v>
      </c>
      <c r="AA65" s="37">
        <f t="shared" si="30"/>
        <v>0</v>
      </c>
      <c r="AB65" s="37">
        <f t="shared" si="30"/>
        <v>0</v>
      </c>
      <c r="AC65" s="37">
        <f t="shared" si="30"/>
        <v>0</v>
      </c>
      <c r="AD65" s="37">
        <f t="shared" si="30"/>
        <v>0</v>
      </c>
      <c r="AE65" s="37">
        <f t="shared" si="30"/>
        <v>0</v>
      </c>
      <c r="AF65" s="30">
        <f t="shared" si="30"/>
        <v>0</v>
      </c>
      <c r="AG65" s="46">
        <f t="shared" si="30"/>
        <v>0</v>
      </c>
      <c r="AH65" s="37">
        <f t="shared" si="30"/>
        <v>0</v>
      </c>
      <c r="AI65" s="37">
        <f t="shared" si="30"/>
        <v>0</v>
      </c>
      <c r="AJ65" s="37">
        <f t="shared" si="30"/>
        <v>0</v>
      </c>
      <c r="AK65" s="37">
        <f t="shared" si="30"/>
        <v>0</v>
      </c>
      <c r="AL65" s="37">
        <f t="shared" si="30"/>
        <v>0</v>
      </c>
      <c r="AM65" s="37">
        <f t="shared" si="30"/>
        <v>0</v>
      </c>
      <c r="AN65" s="37">
        <f t="shared" si="30"/>
        <v>0</v>
      </c>
      <c r="AO65" s="37">
        <f t="shared" si="30"/>
        <v>0</v>
      </c>
      <c r="AP65" s="37">
        <f t="shared" si="30"/>
        <v>0</v>
      </c>
      <c r="AQ65" s="37">
        <f t="shared" si="30"/>
        <v>0</v>
      </c>
      <c r="AR65" s="37">
        <f t="shared" si="30"/>
        <v>0</v>
      </c>
      <c r="AS65" s="37">
        <f t="shared" si="30"/>
        <v>0</v>
      </c>
      <c r="AT65" s="37">
        <f t="shared" si="30"/>
        <v>0</v>
      </c>
      <c r="AU65" s="8">
        <f t="shared" si="30"/>
        <v>0</v>
      </c>
      <c r="AV65" s="21">
        <f t="shared" si="22"/>
        <v>0</v>
      </c>
      <c r="AW65" s="24">
        <f t="shared" si="6"/>
        <v>0</v>
      </c>
    </row>
    <row r="66" spans="1:49" x14ac:dyDescent="0.25">
      <c r="A66" s="244" t="s">
        <v>34</v>
      </c>
      <c r="B66" s="237" t="s">
        <v>153</v>
      </c>
      <c r="C66" s="196" t="s">
        <v>19</v>
      </c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76"/>
      <c r="U66" s="21">
        <f t="shared" si="20"/>
        <v>0</v>
      </c>
      <c r="V66" s="22"/>
      <c r="W66" s="53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17"/>
      <c r="AV66" s="21">
        <f t="shared" si="22"/>
        <v>0</v>
      </c>
      <c r="AW66" s="24">
        <f t="shared" si="6"/>
        <v>0</v>
      </c>
    </row>
    <row r="67" spans="1:49" x14ac:dyDescent="0.25">
      <c r="A67" s="244"/>
      <c r="B67" s="238"/>
      <c r="C67" s="196" t="s">
        <v>25</v>
      </c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76"/>
      <c r="U67" s="21">
        <f t="shared" si="20"/>
        <v>0</v>
      </c>
      <c r="V67" s="22"/>
      <c r="W67" s="53"/>
      <c r="X67" s="201"/>
      <c r="Y67" s="201"/>
      <c r="Z67" s="201"/>
      <c r="AA67" s="201"/>
      <c r="AB67" s="201"/>
      <c r="AC67" s="201"/>
      <c r="AD67" s="201"/>
      <c r="AE67" s="201"/>
      <c r="AF67" s="11"/>
      <c r="AG67" s="16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17"/>
      <c r="AV67" s="21">
        <f t="shared" si="22"/>
        <v>0</v>
      </c>
      <c r="AW67" s="24">
        <f t="shared" si="6"/>
        <v>0</v>
      </c>
    </row>
    <row r="68" spans="1:49" x14ac:dyDescent="0.25">
      <c r="A68" s="244" t="s">
        <v>86</v>
      </c>
      <c r="B68" s="237" t="s">
        <v>152</v>
      </c>
      <c r="C68" s="196" t="s">
        <v>19</v>
      </c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76"/>
      <c r="U68" s="21">
        <f t="shared" si="20"/>
        <v>0</v>
      </c>
      <c r="V68" s="22"/>
      <c r="W68" s="53"/>
      <c r="X68" s="201"/>
      <c r="Y68" s="201"/>
      <c r="Z68" s="201"/>
      <c r="AA68" s="201"/>
      <c r="AB68" s="201"/>
      <c r="AC68" s="192"/>
      <c r="AD68" s="192"/>
      <c r="AE68" s="192"/>
      <c r="AF68" s="9"/>
      <c r="AG68" s="7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  <c r="AS68" s="192"/>
      <c r="AT68" s="192"/>
      <c r="AU68" s="17"/>
      <c r="AV68" s="21">
        <f>SUM(X68:AU68)</f>
        <v>0</v>
      </c>
      <c r="AW68" s="24">
        <f t="shared" si="6"/>
        <v>0</v>
      </c>
    </row>
    <row r="69" spans="1:49" x14ac:dyDescent="0.25">
      <c r="A69" s="244"/>
      <c r="B69" s="238"/>
      <c r="C69" s="196" t="s">
        <v>25</v>
      </c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76"/>
      <c r="U69" s="21">
        <f t="shared" si="20"/>
        <v>0</v>
      </c>
      <c r="V69" s="22"/>
      <c r="W69" s="53"/>
      <c r="X69" s="201"/>
      <c r="Y69" s="201"/>
      <c r="Z69" s="201"/>
      <c r="AA69" s="201"/>
      <c r="AB69" s="201"/>
      <c r="AC69" s="192"/>
      <c r="AD69" s="192"/>
      <c r="AE69" s="192"/>
      <c r="AF69" s="9"/>
      <c r="AG69" s="72"/>
      <c r="AH69" s="192"/>
      <c r="AI69" s="192"/>
      <c r="AJ69" s="192"/>
      <c r="AK69" s="192"/>
      <c r="AL69" s="192"/>
      <c r="AM69" s="192"/>
      <c r="AN69" s="192"/>
      <c r="AO69" s="192"/>
      <c r="AP69" s="192"/>
      <c r="AQ69" s="192"/>
      <c r="AR69" s="192"/>
      <c r="AS69" s="192"/>
      <c r="AT69" s="192"/>
      <c r="AU69" s="17"/>
      <c r="AV69" s="21">
        <f>SUM(X69:AU69)</f>
        <v>0</v>
      </c>
      <c r="AW69" s="24">
        <f t="shared" si="6"/>
        <v>0</v>
      </c>
    </row>
    <row r="70" spans="1:49" ht="21" x14ac:dyDescent="0.25">
      <c r="A70" s="191" t="s">
        <v>35</v>
      </c>
      <c r="B70" s="88" t="s">
        <v>109</v>
      </c>
      <c r="C70" s="196" t="s">
        <v>19</v>
      </c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76"/>
      <c r="U70" s="21">
        <f t="shared" si="20"/>
        <v>0</v>
      </c>
      <c r="V70" s="22"/>
      <c r="W70" s="53"/>
      <c r="X70" s="201"/>
      <c r="Y70" s="201"/>
      <c r="Z70" s="201"/>
      <c r="AA70" s="201"/>
      <c r="AB70" s="41"/>
      <c r="AC70" s="40"/>
      <c r="AD70" s="40"/>
      <c r="AE70" s="40"/>
      <c r="AF70" s="40"/>
      <c r="AG70" s="40"/>
      <c r="AH70" s="47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201"/>
      <c r="AV70" s="21">
        <f t="shared" si="22"/>
        <v>0</v>
      </c>
      <c r="AW70" s="24">
        <f t="shared" si="6"/>
        <v>0</v>
      </c>
    </row>
    <row r="71" spans="1:49" ht="21" x14ac:dyDescent="0.25">
      <c r="A71" s="196" t="s">
        <v>36</v>
      </c>
      <c r="B71" s="88" t="s">
        <v>110</v>
      </c>
      <c r="C71" s="196" t="s">
        <v>19</v>
      </c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76"/>
      <c r="U71" s="21">
        <f t="shared" si="20"/>
        <v>0</v>
      </c>
      <c r="V71" s="22"/>
      <c r="W71" s="53"/>
      <c r="X71" s="201"/>
      <c r="Y71" s="201"/>
      <c r="Z71" s="201"/>
      <c r="AA71" s="201"/>
      <c r="AB71" s="201"/>
      <c r="AC71" s="201"/>
      <c r="AD71" s="201"/>
      <c r="AE71" s="201"/>
      <c r="AF71" s="201"/>
      <c r="AG71" s="16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17"/>
      <c r="AV71" s="21">
        <f t="shared" si="22"/>
        <v>0</v>
      </c>
      <c r="AW71" s="24">
        <f t="shared" si="6"/>
        <v>0</v>
      </c>
    </row>
    <row r="72" spans="1:49" x14ac:dyDescent="0.25">
      <c r="A72" s="115" t="s">
        <v>121</v>
      </c>
      <c r="B72" s="160" t="s">
        <v>150</v>
      </c>
      <c r="C72" s="196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76"/>
      <c r="U72" s="21">
        <f>SUM(D72:T72)</f>
        <v>0</v>
      </c>
      <c r="V72" s="22"/>
      <c r="W72" s="53"/>
      <c r="X72" s="201"/>
      <c r="Y72" s="201"/>
      <c r="Z72" s="201"/>
      <c r="AA72" s="201"/>
      <c r="AB72" s="201"/>
      <c r="AC72" s="201"/>
      <c r="AD72" s="201"/>
      <c r="AE72" s="201"/>
      <c r="AF72" s="201"/>
      <c r="AG72" s="16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17"/>
      <c r="AV72" s="21">
        <f>SUM(W72:AU72)</f>
        <v>0</v>
      </c>
      <c r="AW72" s="24">
        <f>SUM(U72,AV72)</f>
        <v>0</v>
      </c>
    </row>
    <row r="73" spans="1:49" ht="25.15" customHeight="1" x14ac:dyDescent="0.25">
      <c r="A73" s="239" t="s">
        <v>50</v>
      </c>
      <c r="B73" s="242" t="s">
        <v>154</v>
      </c>
      <c r="C73" s="68" t="s">
        <v>19</v>
      </c>
      <c r="D73" s="32">
        <f t="shared" ref="D73:T73" si="31">SUM(D75,D77,D79,D80,D81)</f>
        <v>3</v>
      </c>
      <c r="E73" s="32">
        <f t="shared" si="31"/>
        <v>3</v>
      </c>
      <c r="F73" s="32">
        <f t="shared" si="31"/>
        <v>3</v>
      </c>
      <c r="G73" s="32">
        <f t="shared" si="31"/>
        <v>2</v>
      </c>
      <c r="H73" s="32">
        <f t="shared" si="31"/>
        <v>2</v>
      </c>
      <c r="I73" s="32">
        <f t="shared" si="31"/>
        <v>2</v>
      </c>
      <c r="J73" s="32">
        <f t="shared" si="31"/>
        <v>2</v>
      </c>
      <c r="K73" s="32">
        <f t="shared" si="31"/>
        <v>2</v>
      </c>
      <c r="L73" s="32">
        <f t="shared" si="31"/>
        <v>2</v>
      </c>
      <c r="M73" s="32">
        <f t="shared" si="31"/>
        <v>2</v>
      </c>
      <c r="N73" s="32">
        <f t="shared" si="31"/>
        <v>2</v>
      </c>
      <c r="O73" s="32">
        <f t="shared" si="31"/>
        <v>2</v>
      </c>
      <c r="P73" s="32">
        <f t="shared" si="31"/>
        <v>36</v>
      </c>
      <c r="Q73" s="32">
        <f t="shared" si="31"/>
        <v>36</v>
      </c>
      <c r="R73" s="32">
        <f t="shared" si="31"/>
        <v>36</v>
      </c>
      <c r="S73" s="32">
        <f t="shared" si="31"/>
        <v>0</v>
      </c>
      <c r="T73" s="78">
        <f t="shared" si="31"/>
        <v>0</v>
      </c>
      <c r="U73" s="21">
        <f t="shared" ref="U73:U80" si="32">SUM(D73:T73)</f>
        <v>135</v>
      </c>
      <c r="V73" s="22"/>
      <c r="W73" s="53"/>
      <c r="X73" s="32">
        <f t="shared" ref="X73:AU73" si="33">SUM(X75,X77,X79,X80,X81)</f>
        <v>5</v>
      </c>
      <c r="Y73" s="32">
        <f t="shared" si="33"/>
        <v>5</v>
      </c>
      <c r="Z73" s="32">
        <f t="shared" si="33"/>
        <v>5</v>
      </c>
      <c r="AA73" s="32">
        <f t="shared" si="33"/>
        <v>4</v>
      </c>
      <c r="AB73" s="37">
        <f t="shared" si="33"/>
        <v>4</v>
      </c>
      <c r="AC73" s="32">
        <f t="shared" si="33"/>
        <v>4</v>
      </c>
      <c r="AD73" s="32">
        <f t="shared" si="33"/>
        <v>4</v>
      </c>
      <c r="AE73" s="32">
        <f t="shared" si="33"/>
        <v>4</v>
      </c>
      <c r="AF73" s="32">
        <f t="shared" si="33"/>
        <v>4</v>
      </c>
      <c r="AG73" s="32">
        <f t="shared" si="33"/>
        <v>4</v>
      </c>
      <c r="AH73" s="32">
        <f t="shared" si="33"/>
        <v>2</v>
      </c>
      <c r="AI73" s="32">
        <f t="shared" si="33"/>
        <v>0</v>
      </c>
      <c r="AJ73" s="32">
        <f t="shared" si="33"/>
        <v>0</v>
      </c>
      <c r="AK73" s="32">
        <f t="shared" si="33"/>
        <v>0</v>
      </c>
      <c r="AL73" s="32">
        <f t="shared" si="33"/>
        <v>0</v>
      </c>
      <c r="AM73" s="32">
        <f t="shared" si="33"/>
        <v>18</v>
      </c>
      <c r="AN73" s="32">
        <f t="shared" si="33"/>
        <v>36</v>
      </c>
      <c r="AO73" s="32">
        <f t="shared" si="33"/>
        <v>36</v>
      </c>
      <c r="AP73" s="32">
        <f t="shared" si="33"/>
        <v>36</v>
      </c>
      <c r="AQ73" s="32">
        <f t="shared" si="33"/>
        <v>36</v>
      </c>
      <c r="AR73" s="32">
        <f t="shared" si="33"/>
        <v>36</v>
      </c>
      <c r="AS73" s="32">
        <f t="shared" si="33"/>
        <v>36</v>
      </c>
      <c r="AT73" s="32">
        <f t="shared" si="33"/>
        <v>0</v>
      </c>
      <c r="AU73" s="33">
        <f t="shared" si="33"/>
        <v>0</v>
      </c>
      <c r="AV73" s="13">
        <f t="shared" si="22"/>
        <v>279</v>
      </c>
      <c r="AW73" s="61">
        <f>SUM(U73,AV73)</f>
        <v>414</v>
      </c>
    </row>
    <row r="74" spans="1:49" ht="29.45" customHeight="1" x14ac:dyDescent="0.25">
      <c r="A74" s="239"/>
      <c r="B74" s="243"/>
      <c r="C74" s="68" t="s">
        <v>25</v>
      </c>
      <c r="D74" s="162">
        <f t="shared" ref="D74:T74" si="34">SUM(D76,D78)</f>
        <v>0</v>
      </c>
      <c r="E74" s="162">
        <f t="shared" si="34"/>
        <v>0</v>
      </c>
      <c r="F74" s="162">
        <f t="shared" si="34"/>
        <v>0</v>
      </c>
      <c r="G74" s="162">
        <f t="shared" si="34"/>
        <v>0</v>
      </c>
      <c r="H74" s="162">
        <f t="shared" si="34"/>
        <v>0</v>
      </c>
      <c r="I74" s="162">
        <f t="shared" si="34"/>
        <v>0</v>
      </c>
      <c r="J74" s="162">
        <f t="shared" si="34"/>
        <v>0</v>
      </c>
      <c r="K74" s="162">
        <f t="shared" si="34"/>
        <v>1</v>
      </c>
      <c r="L74" s="162">
        <f t="shared" si="34"/>
        <v>1</v>
      </c>
      <c r="M74" s="162">
        <f t="shared" si="34"/>
        <v>0</v>
      </c>
      <c r="N74" s="162">
        <f t="shared" si="34"/>
        <v>0</v>
      </c>
      <c r="O74" s="162">
        <f t="shared" si="34"/>
        <v>1</v>
      </c>
      <c r="P74" s="162">
        <f t="shared" si="34"/>
        <v>0</v>
      </c>
      <c r="Q74" s="162">
        <f t="shared" si="34"/>
        <v>0</v>
      </c>
      <c r="R74" s="162">
        <f t="shared" si="34"/>
        <v>0</v>
      </c>
      <c r="S74" s="162">
        <f t="shared" si="34"/>
        <v>0</v>
      </c>
      <c r="T74" s="78">
        <f t="shared" si="34"/>
        <v>0</v>
      </c>
      <c r="U74" s="21">
        <f t="shared" si="32"/>
        <v>3</v>
      </c>
      <c r="V74" s="22"/>
      <c r="W74" s="53"/>
      <c r="X74" s="32">
        <f t="shared" ref="X74:AU74" si="35">SUM(X76,X78)</f>
        <v>0</v>
      </c>
      <c r="Y74" s="32">
        <f t="shared" si="35"/>
        <v>0</v>
      </c>
      <c r="Z74" s="37">
        <f t="shared" si="35"/>
        <v>1</v>
      </c>
      <c r="AA74" s="37">
        <f t="shared" si="35"/>
        <v>0</v>
      </c>
      <c r="AB74" s="162">
        <f t="shared" si="35"/>
        <v>0</v>
      </c>
      <c r="AC74" s="37">
        <f t="shared" si="35"/>
        <v>1</v>
      </c>
      <c r="AD74" s="37">
        <f t="shared" si="35"/>
        <v>0</v>
      </c>
      <c r="AE74" s="37">
        <f t="shared" si="35"/>
        <v>0</v>
      </c>
      <c r="AF74" s="37">
        <f t="shared" si="35"/>
        <v>1</v>
      </c>
      <c r="AG74" s="46">
        <f t="shared" si="35"/>
        <v>0</v>
      </c>
      <c r="AH74" s="37">
        <f t="shared" si="35"/>
        <v>0</v>
      </c>
      <c r="AI74" s="37">
        <f t="shared" si="35"/>
        <v>0</v>
      </c>
      <c r="AJ74" s="37">
        <f t="shared" si="35"/>
        <v>0</v>
      </c>
      <c r="AK74" s="37">
        <f t="shared" si="35"/>
        <v>0</v>
      </c>
      <c r="AL74" s="37">
        <f t="shared" si="35"/>
        <v>0</v>
      </c>
      <c r="AM74" s="37">
        <f t="shared" si="35"/>
        <v>0</v>
      </c>
      <c r="AN74" s="37">
        <f t="shared" si="35"/>
        <v>0</v>
      </c>
      <c r="AO74" s="37">
        <f t="shared" si="35"/>
        <v>0</v>
      </c>
      <c r="AP74" s="37">
        <f t="shared" si="35"/>
        <v>0</v>
      </c>
      <c r="AQ74" s="37">
        <f t="shared" si="35"/>
        <v>0</v>
      </c>
      <c r="AR74" s="37">
        <f t="shared" si="35"/>
        <v>0</v>
      </c>
      <c r="AS74" s="37">
        <f t="shared" si="35"/>
        <v>0</v>
      </c>
      <c r="AT74" s="37">
        <f t="shared" si="35"/>
        <v>0</v>
      </c>
      <c r="AU74" s="8">
        <f t="shared" si="35"/>
        <v>0</v>
      </c>
      <c r="AV74" s="13">
        <f t="shared" si="22"/>
        <v>3</v>
      </c>
      <c r="AW74" s="61">
        <f>SUM(U74,AV74)</f>
        <v>6</v>
      </c>
    </row>
    <row r="75" spans="1:49" x14ac:dyDescent="0.25">
      <c r="A75" s="244" t="s">
        <v>51</v>
      </c>
      <c r="B75" s="237" t="s">
        <v>155</v>
      </c>
      <c r="C75" s="196" t="s">
        <v>19</v>
      </c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76"/>
      <c r="U75" s="21">
        <f t="shared" si="32"/>
        <v>0</v>
      </c>
      <c r="V75" s="22"/>
      <c r="W75" s="53"/>
      <c r="X75" s="201"/>
      <c r="Y75" s="201"/>
      <c r="Z75" s="201"/>
      <c r="AA75" s="201"/>
      <c r="AB75" s="12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17"/>
      <c r="AV75" s="21">
        <f t="shared" si="22"/>
        <v>0</v>
      </c>
      <c r="AW75" s="62">
        <f>SUM(U75,AV75)</f>
        <v>0</v>
      </c>
    </row>
    <row r="76" spans="1:49" x14ac:dyDescent="0.25">
      <c r="A76" s="244"/>
      <c r="B76" s="238"/>
      <c r="C76" s="196" t="s">
        <v>25</v>
      </c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76"/>
      <c r="U76" s="21">
        <f t="shared" si="32"/>
        <v>0</v>
      </c>
      <c r="V76" s="22"/>
      <c r="W76" s="53"/>
      <c r="X76" s="201"/>
      <c r="Y76" s="201"/>
      <c r="Z76" s="201"/>
      <c r="AA76" s="201"/>
      <c r="AB76" s="201"/>
      <c r="AC76" s="201"/>
      <c r="AD76" s="201"/>
      <c r="AE76" s="201"/>
      <c r="AF76" s="201"/>
      <c r="AG76" s="16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17"/>
      <c r="AV76" s="21">
        <f t="shared" si="22"/>
        <v>0</v>
      </c>
      <c r="AW76" s="62">
        <f>SUM(U76,,AV76)</f>
        <v>0</v>
      </c>
    </row>
    <row r="77" spans="1:49" x14ac:dyDescent="0.25">
      <c r="A77" s="244" t="s">
        <v>87</v>
      </c>
      <c r="B77" s="237" t="s">
        <v>156</v>
      </c>
      <c r="C77" s="196" t="s">
        <v>19</v>
      </c>
      <c r="D77" s="201">
        <v>3</v>
      </c>
      <c r="E77" s="201">
        <v>3</v>
      </c>
      <c r="F77" s="201">
        <v>3</v>
      </c>
      <c r="G77" s="201">
        <v>2</v>
      </c>
      <c r="H77" s="201">
        <v>2</v>
      </c>
      <c r="I77" s="201">
        <v>2</v>
      </c>
      <c r="J77" s="201">
        <v>2</v>
      </c>
      <c r="K77" s="201">
        <v>2</v>
      </c>
      <c r="L77" s="201">
        <v>2</v>
      </c>
      <c r="M77" s="201">
        <v>2</v>
      </c>
      <c r="N77" s="201">
        <v>2</v>
      </c>
      <c r="O77" s="201">
        <v>2</v>
      </c>
      <c r="P77" s="201"/>
      <c r="Q77" s="201"/>
      <c r="R77" s="201"/>
      <c r="S77" s="201"/>
      <c r="T77" s="76"/>
      <c r="U77" s="21">
        <f t="shared" si="32"/>
        <v>27</v>
      </c>
      <c r="V77" s="22"/>
      <c r="W77" s="53"/>
      <c r="X77" s="41">
        <v>5</v>
      </c>
      <c r="Y77" s="40">
        <v>5</v>
      </c>
      <c r="Z77" s="40">
        <v>5</v>
      </c>
      <c r="AA77" s="40">
        <v>4</v>
      </c>
      <c r="AB77" s="40">
        <v>4</v>
      </c>
      <c r="AC77" s="40">
        <v>4</v>
      </c>
      <c r="AD77" s="40">
        <v>4</v>
      </c>
      <c r="AE77" s="40">
        <v>4</v>
      </c>
      <c r="AF77" s="40">
        <v>4</v>
      </c>
      <c r="AG77" s="47">
        <v>4</v>
      </c>
      <c r="AH77" s="201">
        <v>2</v>
      </c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17"/>
      <c r="AV77" s="21">
        <f>SUM(W77:AU77)</f>
        <v>45</v>
      </c>
      <c r="AW77" s="62">
        <f>SUM(U77,AV77)</f>
        <v>72</v>
      </c>
    </row>
    <row r="78" spans="1:49" x14ac:dyDescent="0.25">
      <c r="A78" s="244"/>
      <c r="B78" s="238"/>
      <c r="C78" s="196" t="s">
        <v>25</v>
      </c>
      <c r="D78" s="201"/>
      <c r="E78" s="201"/>
      <c r="F78" s="201"/>
      <c r="G78" s="201"/>
      <c r="H78" s="201"/>
      <c r="I78" s="201"/>
      <c r="J78" s="201"/>
      <c r="K78" s="201">
        <v>1</v>
      </c>
      <c r="L78" s="201">
        <v>1</v>
      </c>
      <c r="M78" s="201"/>
      <c r="N78" s="201"/>
      <c r="O78" s="201">
        <v>1</v>
      </c>
      <c r="P78" s="201"/>
      <c r="Q78" s="201"/>
      <c r="R78" s="201"/>
      <c r="S78" s="201"/>
      <c r="T78" s="76"/>
      <c r="U78" s="21">
        <f t="shared" si="32"/>
        <v>3</v>
      </c>
      <c r="V78" s="22"/>
      <c r="W78" s="53"/>
      <c r="X78" s="201"/>
      <c r="Y78" s="201"/>
      <c r="Z78" s="201">
        <v>1</v>
      </c>
      <c r="AA78" s="201"/>
      <c r="AB78" s="201"/>
      <c r="AC78" s="201">
        <v>1</v>
      </c>
      <c r="AD78" s="201"/>
      <c r="AE78" s="201"/>
      <c r="AF78" s="201">
        <v>1</v>
      </c>
      <c r="AG78" s="16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17"/>
      <c r="AV78" s="21">
        <f>SUM(W78:AU78)</f>
        <v>3</v>
      </c>
      <c r="AW78" s="62">
        <f>SUM(U78,AV78)</f>
        <v>6</v>
      </c>
    </row>
    <row r="79" spans="1:49" ht="21" x14ac:dyDescent="0.25">
      <c r="A79" s="191" t="s">
        <v>52</v>
      </c>
      <c r="B79" s="101" t="s">
        <v>109</v>
      </c>
      <c r="C79" s="196" t="s">
        <v>19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>
        <v>36</v>
      </c>
      <c r="Q79" s="201">
        <v>36</v>
      </c>
      <c r="R79" s="201">
        <v>36</v>
      </c>
      <c r="S79" s="201"/>
      <c r="T79" s="76"/>
      <c r="U79" s="21">
        <f t="shared" si="32"/>
        <v>108</v>
      </c>
      <c r="V79" s="22"/>
      <c r="W79" s="53"/>
      <c r="X79" s="201"/>
      <c r="Y79" s="201"/>
      <c r="Z79" s="201"/>
      <c r="AA79" s="201"/>
      <c r="AB79" s="201"/>
      <c r="AC79" s="201"/>
      <c r="AD79" s="201"/>
      <c r="AE79" s="201"/>
      <c r="AF79" s="201"/>
      <c r="AG79" s="16"/>
      <c r="AH79" s="201"/>
      <c r="AI79" s="201"/>
      <c r="AJ79" s="201"/>
      <c r="AK79" s="201"/>
      <c r="AL79" s="201"/>
      <c r="AM79" s="201">
        <v>18</v>
      </c>
      <c r="AN79" s="201">
        <v>18</v>
      </c>
      <c r="AO79" s="201"/>
      <c r="AP79" s="201"/>
      <c r="AQ79" s="201"/>
      <c r="AR79" s="201"/>
      <c r="AS79" s="201"/>
      <c r="AT79" s="201"/>
      <c r="AU79" s="17"/>
      <c r="AV79" s="21">
        <f t="shared" si="22"/>
        <v>36</v>
      </c>
      <c r="AW79" s="62">
        <f t="shared" ref="AW79:AW102" si="36">SUM(U79,AV79)</f>
        <v>144</v>
      </c>
    </row>
    <row r="80" spans="1:49" ht="21" x14ac:dyDescent="0.25">
      <c r="A80" s="190" t="s">
        <v>53</v>
      </c>
      <c r="B80" s="195" t="s">
        <v>110</v>
      </c>
      <c r="C80" s="196" t="s">
        <v>19</v>
      </c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76"/>
      <c r="U80" s="21">
        <f t="shared" si="32"/>
        <v>0</v>
      </c>
      <c r="V80" s="22"/>
      <c r="W80" s="53"/>
      <c r="X80" s="201"/>
      <c r="Y80" s="201"/>
      <c r="Z80" s="201"/>
      <c r="AA80" s="201"/>
      <c r="AB80" s="201"/>
      <c r="AC80" s="201"/>
      <c r="AD80" s="201"/>
      <c r="AE80" s="201"/>
      <c r="AF80" s="201"/>
      <c r="AG80" s="16"/>
      <c r="AH80" s="201"/>
      <c r="AI80" s="201"/>
      <c r="AJ80" s="201"/>
      <c r="AK80" s="201"/>
      <c r="AL80" s="201"/>
      <c r="AM80" s="201"/>
      <c r="AN80" s="201">
        <v>18</v>
      </c>
      <c r="AO80" s="201">
        <v>36</v>
      </c>
      <c r="AP80" s="201">
        <v>36</v>
      </c>
      <c r="AQ80" s="201">
        <v>36</v>
      </c>
      <c r="AR80" s="201">
        <v>36</v>
      </c>
      <c r="AS80" s="201">
        <v>18</v>
      </c>
      <c r="AT80" s="201"/>
      <c r="AU80" s="17"/>
      <c r="AV80" s="21">
        <f t="shared" si="22"/>
        <v>180</v>
      </c>
      <c r="AW80" s="62">
        <f t="shared" si="36"/>
        <v>180</v>
      </c>
    </row>
    <row r="81" spans="1:49" x14ac:dyDescent="0.25">
      <c r="A81" s="115" t="s">
        <v>122</v>
      </c>
      <c r="B81" s="161" t="s">
        <v>150</v>
      </c>
      <c r="C81" s="196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76"/>
      <c r="U81" s="21">
        <f>SUM(D81:T81)</f>
        <v>0</v>
      </c>
      <c r="V81" s="22"/>
      <c r="W81" s="53"/>
      <c r="X81" s="201"/>
      <c r="Y81" s="201"/>
      <c r="Z81" s="201"/>
      <c r="AA81" s="201"/>
      <c r="AB81" s="201"/>
      <c r="AC81" s="201"/>
      <c r="AD81" s="201"/>
      <c r="AE81" s="201"/>
      <c r="AF81" s="201"/>
      <c r="AG81" s="16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>
        <v>18</v>
      </c>
      <c r="AT81" s="201"/>
      <c r="AU81" s="17"/>
      <c r="AV81" s="21">
        <f>SUM(W81:AU81)</f>
        <v>18</v>
      </c>
      <c r="AW81" s="62">
        <f>SUM(U81,AV81)</f>
        <v>18</v>
      </c>
    </row>
    <row r="82" spans="1:49" x14ac:dyDescent="0.25">
      <c r="A82" s="240" t="s">
        <v>54</v>
      </c>
      <c r="B82" s="235" t="s">
        <v>157</v>
      </c>
      <c r="C82" s="45" t="s">
        <v>19</v>
      </c>
      <c r="D82" s="37">
        <f t="shared" ref="D82:T82" si="37">SUM(D84,D86,D88,D89,D90)</f>
        <v>0</v>
      </c>
      <c r="E82" s="37">
        <f t="shared" si="37"/>
        <v>0</v>
      </c>
      <c r="F82" s="37">
        <f t="shared" si="37"/>
        <v>0</v>
      </c>
      <c r="G82" s="37">
        <f t="shared" si="37"/>
        <v>0</v>
      </c>
      <c r="H82" s="37">
        <f t="shared" si="37"/>
        <v>0</v>
      </c>
      <c r="I82" s="37">
        <f t="shared" si="37"/>
        <v>0</v>
      </c>
      <c r="J82" s="37">
        <f t="shared" si="37"/>
        <v>0</v>
      </c>
      <c r="K82" s="37">
        <f t="shared" si="37"/>
        <v>0</v>
      </c>
      <c r="L82" s="37">
        <f t="shared" si="37"/>
        <v>0</v>
      </c>
      <c r="M82" s="37">
        <f t="shared" si="37"/>
        <v>0</v>
      </c>
      <c r="N82" s="37">
        <f t="shared" si="37"/>
        <v>0</v>
      </c>
      <c r="O82" s="37">
        <f t="shared" si="37"/>
        <v>0</v>
      </c>
      <c r="P82" s="37">
        <f t="shared" si="37"/>
        <v>0</v>
      </c>
      <c r="Q82" s="37">
        <f t="shared" si="37"/>
        <v>0</v>
      </c>
      <c r="R82" s="37">
        <f t="shared" si="37"/>
        <v>0</v>
      </c>
      <c r="S82" s="37">
        <f t="shared" si="37"/>
        <v>0</v>
      </c>
      <c r="T82" s="78">
        <f t="shared" si="37"/>
        <v>0</v>
      </c>
      <c r="U82" s="21">
        <f t="shared" ref="U82:U99" si="38">SUM(D82:T82)</f>
        <v>0</v>
      </c>
      <c r="V82" s="22"/>
      <c r="W82" s="53"/>
      <c r="X82" s="37">
        <f t="shared" ref="X82:AU82" si="39">SUM(X84,X86,X88,X89,X90)</f>
        <v>7</v>
      </c>
      <c r="Y82" s="37">
        <f t="shared" si="39"/>
        <v>7</v>
      </c>
      <c r="Z82" s="37">
        <f t="shared" si="39"/>
        <v>6</v>
      </c>
      <c r="AA82" s="37">
        <f t="shared" si="39"/>
        <v>6</v>
      </c>
      <c r="AB82" s="37">
        <f t="shared" si="39"/>
        <v>6</v>
      </c>
      <c r="AC82" s="37">
        <f t="shared" si="39"/>
        <v>4</v>
      </c>
      <c r="AD82" s="37">
        <f t="shared" si="39"/>
        <v>4</v>
      </c>
      <c r="AE82" s="37">
        <f t="shared" si="39"/>
        <v>5</v>
      </c>
      <c r="AF82" s="37">
        <f t="shared" si="39"/>
        <v>5</v>
      </c>
      <c r="AG82" s="46">
        <f t="shared" si="39"/>
        <v>5</v>
      </c>
      <c r="AH82" s="37">
        <f t="shared" si="39"/>
        <v>4</v>
      </c>
      <c r="AI82" s="37">
        <f t="shared" si="39"/>
        <v>0</v>
      </c>
      <c r="AJ82" s="37">
        <f t="shared" si="39"/>
        <v>0</v>
      </c>
      <c r="AK82" s="37">
        <f t="shared" si="39"/>
        <v>0</v>
      </c>
      <c r="AL82" s="37">
        <f t="shared" si="39"/>
        <v>0</v>
      </c>
      <c r="AM82" s="37">
        <f t="shared" si="39"/>
        <v>0</v>
      </c>
      <c r="AN82" s="37">
        <f t="shared" si="39"/>
        <v>0</v>
      </c>
      <c r="AO82" s="37">
        <f t="shared" si="39"/>
        <v>0</v>
      </c>
      <c r="AP82" s="37">
        <f t="shared" si="39"/>
        <v>0</v>
      </c>
      <c r="AQ82" s="37">
        <f t="shared" si="39"/>
        <v>0</v>
      </c>
      <c r="AR82" s="37">
        <f t="shared" si="39"/>
        <v>0</v>
      </c>
      <c r="AS82" s="37">
        <f t="shared" si="39"/>
        <v>0</v>
      </c>
      <c r="AT82" s="37">
        <f t="shared" si="39"/>
        <v>0</v>
      </c>
      <c r="AU82" s="8">
        <f t="shared" si="39"/>
        <v>0</v>
      </c>
      <c r="AV82" s="21">
        <f t="shared" si="22"/>
        <v>59</v>
      </c>
      <c r="AW82" s="62">
        <f t="shared" si="36"/>
        <v>59</v>
      </c>
    </row>
    <row r="83" spans="1:49" x14ac:dyDescent="0.25">
      <c r="A83" s="241"/>
      <c r="B83" s="236"/>
      <c r="C83" s="45" t="s">
        <v>25</v>
      </c>
      <c r="D83" s="37">
        <f t="shared" ref="D83:T83" si="40">SUM(D85,D87)</f>
        <v>0</v>
      </c>
      <c r="E83" s="37">
        <f t="shared" si="40"/>
        <v>0</v>
      </c>
      <c r="F83" s="37">
        <f t="shared" si="40"/>
        <v>0</v>
      </c>
      <c r="G83" s="37">
        <f t="shared" si="40"/>
        <v>0</v>
      </c>
      <c r="H83" s="37">
        <f t="shared" si="40"/>
        <v>0</v>
      </c>
      <c r="I83" s="37">
        <f t="shared" si="40"/>
        <v>0</v>
      </c>
      <c r="J83" s="37">
        <f t="shared" si="40"/>
        <v>0</v>
      </c>
      <c r="K83" s="37">
        <f t="shared" si="40"/>
        <v>0</v>
      </c>
      <c r="L83" s="37">
        <f t="shared" si="40"/>
        <v>0</v>
      </c>
      <c r="M83" s="37">
        <f t="shared" si="40"/>
        <v>0</v>
      </c>
      <c r="N83" s="37">
        <f t="shared" si="40"/>
        <v>0</v>
      </c>
      <c r="O83" s="37">
        <f t="shared" si="40"/>
        <v>0</v>
      </c>
      <c r="P83" s="37">
        <f t="shared" si="40"/>
        <v>0</v>
      </c>
      <c r="Q83" s="37">
        <f t="shared" si="40"/>
        <v>0</v>
      </c>
      <c r="R83" s="37">
        <f t="shared" si="40"/>
        <v>0</v>
      </c>
      <c r="S83" s="37">
        <f t="shared" si="40"/>
        <v>0</v>
      </c>
      <c r="T83" s="78">
        <f t="shared" si="40"/>
        <v>0</v>
      </c>
      <c r="U83" s="21">
        <f t="shared" si="38"/>
        <v>0</v>
      </c>
      <c r="V83" s="22"/>
      <c r="W83" s="53"/>
      <c r="X83" s="37">
        <f t="shared" ref="X83:AU83" si="41">SUM(X85,X87)</f>
        <v>0</v>
      </c>
      <c r="Y83" s="37">
        <f t="shared" si="41"/>
        <v>0</v>
      </c>
      <c r="Z83" s="37">
        <f t="shared" si="41"/>
        <v>0</v>
      </c>
      <c r="AA83" s="37">
        <f t="shared" si="41"/>
        <v>0</v>
      </c>
      <c r="AB83" s="37">
        <f t="shared" si="41"/>
        <v>0</v>
      </c>
      <c r="AC83" s="37">
        <f t="shared" si="41"/>
        <v>0</v>
      </c>
      <c r="AD83" s="37">
        <f t="shared" si="41"/>
        <v>1</v>
      </c>
      <c r="AE83" s="58">
        <f t="shared" si="41"/>
        <v>0</v>
      </c>
      <c r="AF83" s="59">
        <f t="shared" si="41"/>
        <v>1</v>
      </c>
      <c r="AG83" s="60">
        <f t="shared" si="41"/>
        <v>0</v>
      </c>
      <c r="AH83" s="59">
        <f t="shared" si="41"/>
        <v>1</v>
      </c>
      <c r="AI83" s="59">
        <f t="shared" si="41"/>
        <v>0</v>
      </c>
      <c r="AJ83" s="59">
        <f t="shared" si="41"/>
        <v>0</v>
      </c>
      <c r="AK83" s="59">
        <f t="shared" si="41"/>
        <v>0</v>
      </c>
      <c r="AL83" s="59">
        <f t="shared" si="41"/>
        <v>0</v>
      </c>
      <c r="AM83" s="37">
        <f t="shared" si="41"/>
        <v>0</v>
      </c>
      <c r="AN83" s="37">
        <f t="shared" si="41"/>
        <v>0</v>
      </c>
      <c r="AO83" s="37">
        <f t="shared" si="41"/>
        <v>0</v>
      </c>
      <c r="AP83" s="37">
        <f t="shared" si="41"/>
        <v>0</v>
      </c>
      <c r="AQ83" s="37">
        <f t="shared" si="41"/>
        <v>0</v>
      </c>
      <c r="AR83" s="37">
        <f t="shared" si="41"/>
        <v>0</v>
      </c>
      <c r="AS83" s="37">
        <f t="shared" si="41"/>
        <v>0</v>
      </c>
      <c r="AT83" s="37">
        <f t="shared" si="41"/>
        <v>0</v>
      </c>
      <c r="AU83" s="8">
        <f t="shared" si="41"/>
        <v>0</v>
      </c>
      <c r="AV83" s="21">
        <f t="shared" si="22"/>
        <v>3</v>
      </c>
      <c r="AW83" s="62">
        <f t="shared" si="36"/>
        <v>3</v>
      </c>
    </row>
    <row r="84" spans="1:49" x14ac:dyDescent="0.25">
      <c r="A84" s="221" t="s">
        <v>55</v>
      </c>
      <c r="B84" s="245" t="s">
        <v>158</v>
      </c>
      <c r="C84" s="69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96"/>
      <c r="U84" s="21">
        <f t="shared" si="38"/>
        <v>0</v>
      </c>
      <c r="V84" s="22"/>
      <c r="W84" s="53"/>
      <c r="X84" s="12">
        <v>4</v>
      </c>
      <c r="Y84" s="12">
        <v>4</v>
      </c>
      <c r="Z84" s="12">
        <v>4</v>
      </c>
      <c r="AA84" s="12">
        <v>4</v>
      </c>
      <c r="AB84" s="12">
        <v>4</v>
      </c>
      <c r="AC84" s="12">
        <v>2</v>
      </c>
      <c r="AD84" s="12">
        <v>2</v>
      </c>
      <c r="AE84" s="94">
        <v>2</v>
      </c>
      <c r="AF84" s="95">
        <v>2</v>
      </c>
      <c r="AG84" s="102">
        <v>2</v>
      </c>
      <c r="AH84" s="95">
        <v>2</v>
      </c>
      <c r="AI84" s="95"/>
      <c r="AJ84" s="95"/>
      <c r="AK84" s="95"/>
      <c r="AL84" s="95"/>
      <c r="AM84" s="12"/>
      <c r="AN84" s="12"/>
      <c r="AO84" s="12"/>
      <c r="AP84" s="12"/>
      <c r="AQ84" s="12"/>
      <c r="AR84" s="12"/>
      <c r="AS84" s="12"/>
      <c r="AT84" s="12"/>
      <c r="AU84" s="17"/>
      <c r="AV84" s="21">
        <f>SUM(W84:AU84)</f>
        <v>32</v>
      </c>
      <c r="AW84" s="62">
        <f>SUM(U84,AV84)</f>
        <v>32</v>
      </c>
    </row>
    <row r="85" spans="1:49" x14ac:dyDescent="0.25">
      <c r="A85" s="222"/>
      <c r="B85" s="246"/>
      <c r="C85" s="203" t="s">
        <v>25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96"/>
      <c r="U85" s="21">
        <f t="shared" si="38"/>
        <v>0</v>
      </c>
      <c r="V85" s="22"/>
      <c r="W85" s="53"/>
      <c r="X85" s="12"/>
      <c r="Y85" s="12"/>
      <c r="Z85" s="12"/>
      <c r="AA85" s="12"/>
      <c r="AB85" s="12"/>
      <c r="AC85" s="12"/>
      <c r="AD85" s="12"/>
      <c r="AE85" s="94"/>
      <c r="AF85" s="95"/>
      <c r="AG85" s="102"/>
      <c r="AH85" s="95"/>
      <c r="AI85" s="95"/>
      <c r="AJ85" s="95"/>
      <c r="AK85" s="95"/>
      <c r="AL85" s="95"/>
      <c r="AM85" s="12"/>
      <c r="AN85" s="12"/>
      <c r="AO85" s="12"/>
      <c r="AP85" s="12"/>
      <c r="AQ85" s="12"/>
      <c r="AR85" s="12"/>
      <c r="AS85" s="12"/>
      <c r="AT85" s="12"/>
      <c r="AU85" s="17"/>
      <c r="AV85" s="21">
        <f>SUM(W85:AU85)</f>
        <v>0</v>
      </c>
      <c r="AW85" s="62">
        <f>SUM(U85,AV85)</f>
        <v>0</v>
      </c>
    </row>
    <row r="86" spans="1:49" ht="21.75" customHeight="1" x14ac:dyDescent="0.25">
      <c r="A86" s="221" t="s">
        <v>159</v>
      </c>
      <c r="B86" s="237" t="s">
        <v>160</v>
      </c>
      <c r="C86" s="196" t="s">
        <v>19</v>
      </c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76"/>
      <c r="U86" s="21">
        <f t="shared" si="38"/>
        <v>0</v>
      </c>
      <c r="V86" s="22"/>
      <c r="W86" s="53"/>
      <c r="X86" s="201">
        <v>3</v>
      </c>
      <c r="Y86" s="201">
        <v>3</v>
      </c>
      <c r="Z86" s="201">
        <v>2</v>
      </c>
      <c r="AA86" s="201">
        <v>2</v>
      </c>
      <c r="AB86" s="12">
        <v>2</v>
      </c>
      <c r="AC86" s="201">
        <v>2</v>
      </c>
      <c r="AD86" s="201">
        <v>2</v>
      </c>
      <c r="AE86" s="201">
        <v>3</v>
      </c>
      <c r="AF86" s="201">
        <v>3</v>
      </c>
      <c r="AG86" s="16">
        <v>3</v>
      </c>
      <c r="AH86" s="201">
        <v>2</v>
      </c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17"/>
      <c r="AV86" s="21">
        <f t="shared" si="22"/>
        <v>27</v>
      </c>
      <c r="AW86" s="62">
        <f t="shared" si="36"/>
        <v>27</v>
      </c>
    </row>
    <row r="87" spans="1:49" x14ac:dyDescent="0.25">
      <c r="A87" s="222"/>
      <c r="B87" s="238"/>
      <c r="C87" s="196" t="s">
        <v>25</v>
      </c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76"/>
      <c r="U87" s="21">
        <f t="shared" si="38"/>
        <v>0</v>
      </c>
      <c r="V87" s="22"/>
      <c r="W87" s="53"/>
      <c r="X87" s="201"/>
      <c r="Y87" s="201"/>
      <c r="Z87" s="201"/>
      <c r="AA87" s="201"/>
      <c r="AB87" s="201"/>
      <c r="AC87" s="201"/>
      <c r="AD87" s="201">
        <v>1</v>
      </c>
      <c r="AE87" s="201"/>
      <c r="AF87" s="201">
        <v>1</v>
      </c>
      <c r="AG87" s="16"/>
      <c r="AH87" s="201">
        <v>1</v>
      </c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17"/>
      <c r="AV87" s="21">
        <f t="shared" si="22"/>
        <v>3</v>
      </c>
      <c r="AW87" s="62">
        <f t="shared" si="36"/>
        <v>3</v>
      </c>
    </row>
    <row r="88" spans="1:49" ht="21" x14ac:dyDescent="0.25">
      <c r="A88" s="191" t="s">
        <v>56</v>
      </c>
      <c r="B88" s="101" t="s">
        <v>109</v>
      </c>
      <c r="C88" s="196" t="s">
        <v>19</v>
      </c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76"/>
      <c r="U88" s="21">
        <f t="shared" si="38"/>
        <v>0</v>
      </c>
      <c r="V88" s="22"/>
      <c r="W88" s="53"/>
      <c r="X88" s="201"/>
      <c r="Y88" s="201"/>
      <c r="Z88" s="201"/>
      <c r="AA88" s="201"/>
      <c r="AB88" s="201"/>
      <c r="AC88" s="201"/>
      <c r="AD88" s="201"/>
      <c r="AE88" s="41"/>
      <c r="AF88" s="40"/>
      <c r="AG88" s="47"/>
      <c r="AH88" s="40"/>
      <c r="AI88" s="40"/>
      <c r="AJ88" s="40"/>
      <c r="AK88" s="40"/>
      <c r="AL88" s="40"/>
      <c r="AM88" s="40"/>
      <c r="AN88" s="201"/>
      <c r="AO88" s="201"/>
      <c r="AP88" s="201"/>
      <c r="AQ88" s="201"/>
      <c r="AR88" s="201"/>
      <c r="AS88" s="201"/>
      <c r="AT88" s="17"/>
      <c r="AU88" s="17"/>
      <c r="AV88" s="21">
        <f t="shared" si="22"/>
        <v>0</v>
      </c>
      <c r="AW88" s="62">
        <f t="shared" si="36"/>
        <v>0</v>
      </c>
    </row>
    <row r="89" spans="1:49" ht="21" x14ac:dyDescent="0.25">
      <c r="A89" s="196" t="s">
        <v>57</v>
      </c>
      <c r="B89" s="195" t="s">
        <v>110</v>
      </c>
      <c r="C89" s="196" t="s">
        <v>19</v>
      </c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76"/>
      <c r="U89" s="21">
        <f t="shared" si="38"/>
        <v>0</v>
      </c>
      <c r="V89" s="22"/>
      <c r="W89" s="53"/>
      <c r="X89" s="201"/>
      <c r="Y89" s="201"/>
      <c r="Z89" s="201"/>
      <c r="AA89" s="201"/>
      <c r="AB89" s="201"/>
      <c r="AC89" s="201"/>
      <c r="AD89" s="201"/>
      <c r="AE89" s="201"/>
      <c r="AF89" s="201"/>
      <c r="AG89" s="16"/>
      <c r="AH89" s="201"/>
      <c r="AI89" s="201"/>
      <c r="AJ89" s="201"/>
      <c r="AK89" s="201"/>
      <c r="AL89" s="201"/>
      <c r="AM89" s="201"/>
      <c r="AN89" s="201"/>
      <c r="AO89" s="201"/>
      <c r="AP89" s="201"/>
      <c r="AQ89" s="201"/>
      <c r="AR89" s="201"/>
      <c r="AS89" s="201"/>
      <c r="AT89" s="201"/>
      <c r="AU89" s="17"/>
      <c r="AV89" s="21">
        <f t="shared" si="22"/>
        <v>0</v>
      </c>
      <c r="AW89" s="62">
        <f t="shared" si="36"/>
        <v>0</v>
      </c>
    </row>
    <row r="90" spans="1:49" ht="15.75" thickBot="1" x14ac:dyDescent="0.3">
      <c r="A90" s="115" t="s">
        <v>123</v>
      </c>
      <c r="B90" s="161" t="s">
        <v>150</v>
      </c>
      <c r="C90" s="196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76"/>
      <c r="U90" s="21">
        <f t="shared" si="38"/>
        <v>0</v>
      </c>
      <c r="V90" s="22"/>
      <c r="W90" s="53"/>
      <c r="X90" s="201"/>
      <c r="Y90" s="201"/>
      <c r="Z90" s="201"/>
      <c r="AA90" s="201"/>
      <c r="AB90" s="201"/>
      <c r="AC90" s="201"/>
      <c r="AD90" s="201"/>
      <c r="AE90" s="201"/>
      <c r="AF90" s="201"/>
      <c r="AG90" s="16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201"/>
      <c r="AT90" s="201"/>
      <c r="AU90" s="17"/>
      <c r="AV90" s="21">
        <f t="shared" ref="AV90:AV102" si="42">SUM(W90:AU90)</f>
        <v>0</v>
      </c>
      <c r="AW90" s="62">
        <f t="shared" si="36"/>
        <v>0</v>
      </c>
    </row>
    <row r="91" spans="1:49" x14ac:dyDescent="0.25">
      <c r="A91" s="240" t="s">
        <v>163</v>
      </c>
      <c r="B91" s="230" t="s">
        <v>161</v>
      </c>
      <c r="C91" s="163" t="s">
        <v>19</v>
      </c>
      <c r="D91" s="37">
        <f t="shared" ref="D91:T91" si="43">SUM(D93,D95,D97,D98,D99)</f>
        <v>5</v>
      </c>
      <c r="E91" s="37">
        <f t="shared" si="43"/>
        <v>5</v>
      </c>
      <c r="F91" s="37">
        <f t="shared" si="43"/>
        <v>5</v>
      </c>
      <c r="G91" s="37">
        <f t="shared" si="43"/>
        <v>5</v>
      </c>
      <c r="H91" s="37">
        <f t="shared" si="43"/>
        <v>4</v>
      </c>
      <c r="I91" s="37">
        <f t="shared" si="43"/>
        <v>5</v>
      </c>
      <c r="J91" s="37">
        <f t="shared" si="43"/>
        <v>5</v>
      </c>
      <c r="K91" s="37">
        <f t="shared" si="43"/>
        <v>5</v>
      </c>
      <c r="L91" s="37">
        <f t="shared" si="43"/>
        <v>5</v>
      </c>
      <c r="M91" s="37">
        <f t="shared" si="43"/>
        <v>6</v>
      </c>
      <c r="N91" s="37">
        <f t="shared" si="43"/>
        <v>5</v>
      </c>
      <c r="O91" s="37">
        <f t="shared" si="43"/>
        <v>5</v>
      </c>
      <c r="P91" s="37">
        <f t="shared" si="43"/>
        <v>0</v>
      </c>
      <c r="Q91" s="37">
        <f t="shared" si="43"/>
        <v>0</v>
      </c>
      <c r="R91" s="37">
        <f t="shared" si="43"/>
        <v>0</v>
      </c>
      <c r="S91" s="37">
        <f t="shared" si="43"/>
        <v>36</v>
      </c>
      <c r="T91" s="78">
        <f t="shared" si="43"/>
        <v>0</v>
      </c>
      <c r="U91" s="21">
        <f t="shared" si="38"/>
        <v>96</v>
      </c>
      <c r="V91" s="22"/>
      <c r="W91" s="53"/>
      <c r="X91" s="37">
        <f t="shared" ref="X91:AU91" si="44">SUM(X93,X95,X97,X98,X99)</f>
        <v>6</v>
      </c>
      <c r="Y91" s="37">
        <f t="shared" si="44"/>
        <v>8</v>
      </c>
      <c r="Z91" s="37">
        <f t="shared" si="44"/>
        <v>8</v>
      </c>
      <c r="AA91" s="37">
        <f t="shared" si="44"/>
        <v>8</v>
      </c>
      <c r="AB91" s="37">
        <f t="shared" si="44"/>
        <v>8</v>
      </c>
      <c r="AC91" s="37">
        <f t="shared" si="44"/>
        <v>8</v>
      </c>
      <c r="AD91" s="37">
        <f t="shared" si="44"/>
        <v>8</v>
      </c>
      <c r="AE91" s="37">
        <f t="shared" si="44"/>
        <v>8</v>
      </c>
      <c r="AF91" s="37">
        <f t="shared" si="44"/>
        <v>8</v>
      </c>
      <c r="AG91" s="46">
        <f t="shared" si="44"/>
        <v>8</v>
      </c>
      <c r="AH91" s="37">
        <f t="shared" si="44"/>
        <v>26</v>
      </c>
      <c r="AI91" s="37">
        <f t="shared" si="44"/>
        <v>36</v>
      </c>
      <c r="AJ91" s="37">
        <f t="shared" si="44"/>
        <v>36</v>
      </c>
      <c r="AK91" s="37">
        <f t="shared" si="44"/>
        <v>36</v>
      </c>
      <c r="AL91" s="37">
        <f t="shared" si="44"/>
        <v>36</v>
      </c>
      <c r="AM91" s="37">
        <f t="shared" si="44"/>
        <v>18</v>
      </c>
      <c r="AN91" s="37">
        <f t="shared" si="44"/>
        <v>0</v>
      </c>
      <c r="AO91" s="37">
        <f t="shared" si="44"/>
        <v>0</v>
      </c>
      <c r="AP91" s="37">
        <f t="shared" si="44"/>
        <v>0</v>
      </c>
      <c r="AQ91" s="37">
        <f t="shared" si="44"/>
        <v>0</v>
      </c>
      <c r="AR91" s="37">
        <f t="shared" si="44"/>
        <v>0</v>
      </c>
      <c r="AS91" s="37">
        <f t="shared" si="44"/>
        <v>0</v>
      </c>
      <c r="AT91" s="37">
        <f t="shared" si="44"/>
        <v>0</v>
      </c>
      <c r="AU91" s="8">
        <f t="shared" si="44"/>
        <v>0</v>
      </c>
      <c r="AV91" s="21">
        <f t="shared" si="42"/>
        <v>266</v>
      </c>
      <c r="AW91" s="62">
        <f t="shared" si="36"/>
        <v>362</v>
      </c>
    </row>
    <row r="92" spans="1:49" x14ac:dyDescent="0.25">
      <c r="A92" s="241"/>
      <c r="B92" s="231"/>
      <c r="C92" s="163" t="s">
        <v>25</v>
      </c>
      <c r="D92" s="37">
        <f t="shared" ref="D92:T92" si="45">SUM(D94,D96)</f>
        <v>0</v>
      </c>
      <c r="E92" s="37">
        <f t="shared" si="45"/>
        <v>0</v>
      </c>
      <c r="F92" s="37">
        <f t="shared" si="45"/>
        <v>0</v>
      </c>
      <c r="G92" s="37">
        <f t="shared" si="45"/>
        <v>1</v>
      </c>
      <c r="H92" s="37">
        <f t="shared" si="45"/>
        <v>1</v>
      </c>
      <c r="I92" s="37">
        <f t="shared" si="45"/>
        <v>1</v>
      </c>
      <c r="J92" s="37">
        <f t="shared" si="45"/>
        <v>0</v>
      </c>
      <c r="K92" s="37">
        <f t="shared" si="45"/>
        <v>0</v>
      </c>
      <c r="L92" s="37">
        <f t="shared" si="45"/>
        <v>0</v>
      </c>
      <c r="M92" s="37">
        <f t="shared" si="45"/>
        <v>0</v>
      </c>
      <c r="N92" s="37">
        <f t="shared" si="45"/>
        <v>0</v>
      </c>
      <c r="O92" s="37">
        <f t="shared" si="45"/>
        <v>0</v>
      </c>
      <c r="P92" s="37">
        <f t="shared" si="45"/>
        <v>0</v>
      </c>
      <c r="Q92" s="37">
        <f t="shared" si="45"/>
        <v>0</v>
      </c>
      <c r="R92" s="37">
        <f t="shared" si="45"/>
        <v>0</v>
      </c>
      <c r="S92" s="37">
        <f t="shared" si="45"/>
        <v>0</v>
      </c>
      <c r="T92" s="78">
        <f t="shared" si="45"/>
        <v>0</v>
      </c>
      <c r="U92" s="21">
        <f t="shared" si="38"/>
        <v>3</v>
      </c>
      <c r="V92" s="22"/>
      <c r="W92" s="53"/>
      <c r="X92" s="37">
        <f t="shared" ref="X92:AU92" si="46">SUM(X94,X96)</f>
        <v>1</v>
      </c>
      <c r="Y92" s="37">
        <f t="shared" si="46"/>
        <v>0</v>
      </c>
      <c r="Z92" s="37">
        <f t="shared" si="46"/>
        <v>0</v>
      </c>
      <c r="AA92" s="37">
        <f t="shared" si="46"/>
        <v>1</v>
      </c>
      <c r="AB92" s="37">
        <f t="shared" si="46"/>
        <v>1</v>
      </c>
      <c r="AC92" s="37">
        <f t="shared" si="46"/>
        <v>2</v>
      </c>
      <c r="AD92" s="37">
        <f t="shared" si="46"/>
        <v>2</v>
      </c>
      <c r="AE92" s="37">
        <f t="shared" si="46"/>
        <v>2</v>
      </c>
      <c r="AF92" s="37">
        <f t="shared" si="46"/>
        <v>2</v>
      </c>
      <c r="AG92" s="46">
        <f t="shared" si="46"/>
        <v>2</v>
      </c>
      <c r="AH92" s="37">
        <f t="shared" si="46"/>
        <v>3</v>
      </c>
      <c r="AI92" s="37">
        <f t="shared" si="46"/>
        <v>0</v>
      </c>
      <c r="AJ92" s="37">
        <f t="shared" si="46"/>
        <v>0</v>
      </c>
      <c r="AK92" s="37">
        <f t="shared" si="46"/>
        <v>0</v>
      </c>
      <c r="AL92" s="37">
        <f t="shared" si="46"/>
        <v>0</v>
      </c>
      <c r="AM92" s="37">
        <f t="shared" si="46"/>
        <v>0</v>
      </c>
      <c r="AN92" s="37">
        <f t="shared" si="46"/>
        <v>0</v>
      </c>
      <c r="AO92" s="37">
        <f t="shared" si="46"/>
        <v>0</v>
      </c>
      <c r="AP92" s="37">
        <f t="shared" si="46"/>
        <v>0</v>
      </c>
      <c r="AQ92" s="37">
        <f t="shared" si="46"/>
        <v>0</v>
      </c>
      <c r="AR92" s="37">
        <f t="shared" si="46"/>
        <v>0</v>
      </c>
      <c r="AS92" s="37">
        <f t="shared" si="46"/>
        <v>0</v>
      </c>
      <c r="AT92" s="37">
        <f t="shared" si="46"/>
        <v>0</v>
      </c>
      <c r="AU92" s="8">
        <f t="shared" si="46"/>
        <v>0</v>
      </c>
      <c r="AV92" s="21">
        <f t="shared" si="42"/>
        <v>16</v>
      </c>
      <c r="AW92" s="62">
        <f t="shared" si="36"/>
        <v>19</v>
      </c>
    </row>
    <row r="93" spans="1:49" x14ac:dyDescent="0.25">
      <c r="A93" s="221" t="s">
        <v>164</v>
      </c>
      <c r="B93" s="232" t="s">
        <v>162</v>
      </c>
      <c r="C93" s="69" t="s">
        <v>19</v>
      </c>
      <c r="D93" s="201">
        <v>3</v>
      </c>
      <c r="E93" s="201">
        <v>3</v>
      </c>
      <c r="F93" s="201">
        <v>3</v>
      </c>
      <c r="G93" s="201">
        <v>3</v>
      </c>
      <c r="H93" s="201">
        <v>2</v>
      </c>
      <c r="I93" s="201">
        <v>2</v>
      </c>
      <c r="J93" s="201">
        <v>2</v>
      </c>
      <c r="K93" s="201">
        <v>2</v>
      </c>
      <c r="L93" s="201">
        <v>3</v>
      </c>
      <c r="M93" s="201">
        <v>3</v>
      </c>
      <c r="N93" s="201">
        <v>3</v>
      </c>
      <c r="O93" s="201">
        <v>3</v>
      </c>
      <c r="P93" s="201"/>
      <c r="Q93" s="201"/>
      <c r="R93" s="201"/>
      <c r="S93" s="201"/>
      <c r="T93" s="76"/>
      <c r="U93" s="21">
        <f t="shared" si="38"/>
        <v>32</v>
      </c>
      <c r="V93" s="22"/>
      <c r="W93" s="53"/>
      <c r="X93" s="201"/>
      <c r="Y93" s="201"/>
      <c r="Z93" s="201"/>
      <c r="AA93" s="201"/>
      <c r="AB93" s="12"/>
      <c r="AC93" s="201"/>
      <c r="AD93" s="201"/>
      <c r="AE93" s="201"/>
      <c r="AF93" s="201"/>
      <c r="AG93" s="16"/>
      <c r="AH93" s="201"/>
      <c r="AI93" s="201"/>
      <c r="AJ93" s="201"/>
      <c r="AK93" s="201"/>
      <c r="AL93" s="201"/>
      <c r="AM93" s="201"/>
      <c r="AN93" s="201"/>
      <c r="AO93" s="201"/>
      <c r="AP93" s="201"/>
      <c r="AQ93" s="201"/>
      <c r="AR93" s="201"/>
      <c r="AS93" s="201"/>
      <c r="AT93" s="201"/>
      <c r="AU93" s="17"/>
      <c r="AV93" s="21">
        <f t="shared" si="42"/>
        <v>0</v>
      </c>
      <c r="AW93" s="62">
        <f t="shared" si="36"/>
        <v>32</v>
      </c>
    </row>
    <row r="94" spans="1:49" x14ac:dyDescent="0.25">
      <c r="A94" s="222"/>
      <c r="B94" s="233"/>
      <c r="C94" s="69" t="s">
        <v>25</v>
      </c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76"/>
      <c r="U94" s="21">
        <f t="shared" si="38"/>
        <v>0</v>
      </c>
      <c r="V94" s="22"/>
      <c r="W94" s="53"/>
      <c r="X94" s="201"/>
      <c r="Y94" s="201"/>
      <c r="Z94" s="201"/>
      <c r="AA94" s="201"/>
      <c r="AB94" s="201"/>
      <c r="AC94" s="201"/>
      <c r="AD94" s="201"/>
      <c r="AE94" s="201"/>
      <c r="AF94" s="201"/>
      <c r="AG94" s="16"/>
      <c r="AH94" s="201"/>
      <c r="AI94" s="201"/>
      <c r="AJ94" s="201"/>
      <c r="AK94" s="201"/>
      <c r="AL94" s="201"/>
      <c r="AM94" s="201"/>
      <c r="AN94" s="201"/>
      <c r="AO94" s="201"/>
      <c r="AP94" s="201"/>
      <c r="AQ94" s="201"/>
      <c r="AR94" s="201"/>
      <c r="AS94" s="201"/>
      <c r="AT94" s="201"/>
      <c r="AU94" s="17"/>
      <c r="AV94" s="21">
        <f t="shared" si="42"/>
        <v>0</v>
      </c>
      <c r="AW94" s="62">
        <f t="shared" si="36"/>
        <v>0</v>
      </c>
    </row>
    <row r="95" spans="1:49" ht="27" customHeight="1" x14ac:dyDescent="0.25">
      <c r="A95" s="221" t="s">
        <v>166</v>
      </c>
      <c r="B95" s="232" t="s">
        <v>165</v>
      </c>
      <c r="C95" s="69" t="s">
        <v>19</v>
      </c>
      <c r="D95" s="201">
        <v>2</v>
      </c>
      <c r="E95" s="201">
        <v>2</v>
      </c>
      <c r="F95" s="201">
        <v>2</v>
      </c>
      <c r="G95" s="201">
        <v>2</v>
      </c>
      <c r="H95" s="201">
        <v>2</v>
      </c>
      <c r="I95" s="201">
        <v>3</v>
      </c>
      <c r="J95" s="201">
        <v>3</v>
      </c>
      <c r="K95" s="201">
        <v>3</v>
      </c>
      <c r="L95" s="201">
        <v>2</v>
      </c>
      <c r="M95" s="201">
        <v>3</v>
      </c>
      <c r="N95" s="201">
        <v>2</v>
      </c>
      <c r="O95" s="201">
        <v>2</v>
      </c>
      <c r="P95" s="201"/>
      <c r="Q95" s="201"/>
      <c r="R95" s="201"/>
      <c r="S95" s="201"/>
      <c r="T95" s="76"/>
      <c r="U95" s="21">
        <f t="shared" si="38"/>
        <v>28</v>
      </c>
      <c r="V95" s="22"/>
      <c r="W95" s="53"/>
      <c r="X95" s="201">
        <v>6</v>
      </c>
      <c r="Y95" s="201">
        <v>8</v>
      </c>
      <c r="Z95" s="201">
        <v>8</v>
      </c>
      <c r="AA95" s="201">
        <v>8</v>
      </c>
      <c r="AB95" s="201">
        <v>8</v>
      </c>
      <c r="AC95" s="201">
        <v>8</v>
      </c>
      <c r="AD95" s="201">
        <v>8</v>
      </c>
      <c r="AE95" s="201">
        <v>8</v>
      </c>
      <c r="AF95" s="201">
        <v>8</v>
      </c>
      <c r="AG95" s="16">
        <v>8</v>
      </c>
      <c r="AH95" s="201">
        <v>8</v>
      </c>
      <c r="AI95" s="201"/>
      <c r="AJ95" s="201"/>
      <c r="AK95" s="201"/>
      <c r="AL95" s="201"/>
      <c r="AM95" s="201"/>
      <c r="AN95" s="201"/>
      <c r="AO95" s="201"/>
      <c r="AP95" s="201"/>
      <c r="AQ95" s="201"/>
      <c r="AR95" s="201"/>
      <c r="AS95" s="201"/>
      <c r="AT95" s="201"/>
      <c r="AU95" s="17"/>
      <c r="AV95" s="21">
        <f t="shared" si="42"/>
        <v>86</v>
      </c>
      <c r="AW95" s="62">
        <f t="shared" si="36"/>
        <v>114</v>
      </c>
    </row>
    <row r="96" spans="1:49" x14ac:dyDescent="0.25">
      <c r="A96" s="222"/>
      <c r="B96" s="233"/>
      <c r="C96" s="69" t="s">
        <v>25</v>
      </c>
      <c r="D96" s="201"/>
      <c r="E96" s="201"/>
      <c r="F96" s="201"/>
      <c r="G96" s="201">
        <v>1</v>
      </c>
      <c r="H96" s="201">
        <v>1</v>
      </c>
      <c r="I96" s="201">
        <v>1</v>
      </c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76"/>
      <c r="U96" s="21">
        <f t="shared" si="38"/>
        <v>3</v>
      </c>
      <c r="V96" s="22"/>
      <c r="W96" s="53"/>
      <c r="X96" s="201">
        <v>1</v>
      </c>
      <c r="Y96" s="201"/>
      <c r="Z96" s="201"/>
      <c r="AA96" s="201">
        <v>1</v>
      </c>
      <c r="AB96" s="201">
        <v>1</v>
      </c>
      <c r="AC96" s="201">
        <v>2</v>
      </c>
      <c r="AD96" s="201">
        <v>2</v>
      </c>
      <c r="AE96" s="201">
        <v>2</v>
      </c>
      <c r="AF96" s="201">
        <v>2</v>
      </c>
      <c r="AG96" s="16">
        <v>2</v>
      </c>
      <c r="AH96" s="201">
        <v>3</v>
      </c>
      <c r="AI96" s="201"/>
      <c r="AJ96" s="201"/>
      <c r="AK96" s="201"/>
      <c r="AL96" s="201"/>
      <c r="AM96" s="201"/>
      <c r="AN96" s="201"/>
      <c r="AO96" s="201"/>
      <c r="AP96" s="201"/>
      <c r="AQ96" s="201"/>
      <c r="AR96" s="201"/>
      <c r="AS96" s="201"/>
      <c r="AT96" s="201"/>
      <c r="AU96" s="17"/>
      <c r="AV96" s="21">
        <f t="shared" si="42"/>
        <v>16</v>
      </c>
      <c r="AW96" s="62">
        <f t="shared" si="36"/>
        <v>19</v>
      </c>
    </row>
    <row r="97" spans="1:49" ht="21" x14ac:dyDescent="0.25">
      <c r="A97" s="203" t="s">
        <v>167</v>
      </c>
      <c r="B97" s="116" t="s">
        <v>109</v>
      </c>
      <c r="C97" s="69" t="s">
        <v>19</v>
      </c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>
        <v>36</v>
      </c>
      <c r="T97" s="76"/>
      <c r="U97" s="21">
        <f t="shared" si="38"/>
        <v>36</v>
      </c>
      <c r="V97" s="22"/>
      <c r="W97" s="53"/>
      <c r="X97" s="201"/>
      <c r="Y97" s="201"/>
      <c r="Z97" s="201"/>
      <c r="AA97" s="201"/>
      <c r="AB97" s="201"/>
      <c r="AC97" s="201"/>
      <c r="AD97" s="201"/>
      <c r="AE97" s="201"/>
      <c r="AF97" s="201"/>
      <c r="AG97" s="16"/>
      <c r="AH97" s="201">
        <v>18</v>
      </c>
      <c r="AI97" s="201">
        <v>36</v>
      </c>
      <c r="AJ97" s="201">
        <v>36</v>
      </c>
      <c r="AK97" s="201">
        <v>36</v>
      </c>
      <c r="AL97" s="201">
        <v>36</v>
      </c>
      <c r="AM97" s="201">
        <v>18</v>
      </c>
      <c r="AN97" s="201"/>
      <c r="AO97" s="201"/>
      <c r="AP97" s="201"/>
      <c r="AQ97" s="201"/>
      <c r="AR97" s="201"/>
      <c r="AS97" s="201"/>
      <c r="AT97" s="201"/>
      <c r="AU97" s="17"/>
      <c r="AV97" s="21">
        <f t="shared" si="42"/>
        <v>180</v>
      </c>
      <c r="AW97" s="62">
        <f t="shared" si="36"/>
        <v>216</v>
      </c>
    </row>
    <row r="98" spans="1:49" ht="21" x14ac:dyDescent="0.25">
      <c r="A98" s="203" t="s">
        <v>168</v>
      </c>
      <c r="B98" s="164" t="s">
        <v>110</v>
      </c>
      <c r="C98" s="69" t="s">
        <v>19</v>
      </c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76"/>
      <c r="U98" s="21">
        <f t="shared" si="38"/>
        <v>0</v>
      </c>
      <c r="V98" s="22"/>
      <c r="W98" s="53"/>
      <c r="X98" s="201"/>
      <c r="Y98" s="201"/>
      <c r="Z98" s="201"/>
      <c r="AA98" s="201"/>
      <c r="AB98" s="201"/>
      <c r="AC98" s="201"/>
      <c r="AD98" s="201"/>
      <c r="AE98" s="201"/>
      <c r="AF98" s="201"/>
      <c r="AG98" s="16"/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  <c r="AR98" s="201"/>
      <c r="AS98" s="201"/>
      <c r="AT98" s="201"/>
      <c r="AU98" s="17"/>
      <c r="AV98" s="21">
        <f t="shared" si="42"/>
        <v>0</v>
      </c>
      <c r="AW98" s="62">
        <f t="shared" si="36"/>
        <v>0</v>
      </c>
    </row>
    <row r="99" spans="1:49" x14ac:dyDescent="0.25">
      <c r="A99" s="115" t="s">
        <v>169</v>
      </c>
      <c r="B99" s="161" t="s">
        <v>150</v>
      </c>
      <c r="C99" s="196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76"/>
      <c r="U99" s="21">
        <f t="shared" si="38"/>
        <v>0</v>
      </c>
      <c r="V99" s="22"/>
      <c r="W99" s="53"/>
      <c r="X99" s="201"/>
      <c r="Y99" s="201"/>
      <c r="Z99" s="201"/>
      <c r="AA99" s="201"/>
      <c r="AB99" s="201"/>
      <c r="AC99" s="201"/>
      <c r="AD99" s="201"/>
      <c r="AE99" s="201"/>
      <c r="AF99" s="201"/>
      <c r="AG99" s="16"/>
      <c r="AH99" s="201"/>
      <c r="AI99" s="201"/>
      <c r="AJ99" s="201"/>
      <c r="AK99" s="201"/>
      <c r="AL99" s="201"/>
      <c r="AM99" s="201"/>
      <c r="AN99" s="201"/>
      <c r="AO99" s="201"/>
      <c r="AP99" s="201"/>
      <c r="AQ99" s="201"/>
      <c r="AR99" s="201"/>
      <c r="AS99" s="201"/>
      <c r="AT99" s="201"/>
      <c r="AU99" s="17"/>
      <c r="AV99" s="21">
        <f t="shared" si="42"/>
        <v>0</v>
      </c>
      <c r="AW99" s="62">
        <f t="shared" si="36"/>
        <v>0</v>
      </c>
    </row>
    <row r="100" spans="1:49" ht="24.75" customHeight="1" x14ac:dyDescent="0.25">
      <c r="A100" s="234" t="s">
        <v>113</v>
      </c>
      <c r="B100" s="234"/>
      <c r="C100" s="234"/>
      <c r="D100" s="174">
        <f t="shared" ref="D100:T100" si="47">SUM(D10,D34,D53)</f>
        <v>36</v>
      </c>
      <c r="E100" s="174">
        <f t="shared" si="47"/>
        <v>36</v>
      </c>
      <c r="F100" s="174">
        <f t="shared" si="47"/>
        <v>36</v>
      </c>
      <c r="G100" s="174">
        <f t="shared" si="47"/>
        <v>35</v>
      </c>
      <c r="H100" s="174">
        <f t="shared" si="47"/>
        <v>35</v>
      </c>
      <c r="I100" s="174">
        <f t="shared" si="47"/>
        <v>35</v>
      </c>
      <c r="J100" s="174">
        <f t="shared" si="47"/>
        <v>36</v>
      </c>
      <c r="K100" s="174">
        <f t="shared" si="47"/>
        <v>35</v>
      </c>
      <c r="L100" s="174">
        <f t="shared" si="47"/>
        <v>35</v>
      </c>
      <c r="M100" s="174">
        <f t="shared" si="47"/>
        <v>36</v>
      </c>
      <c r="N100" s="174">
        <f t="shared" si="47"/>
        <v>36</v>
      </c>
      <c r="O100" s="174">
        <f t="shared" si="47"/>
        <v>35</v>
      </c>
      <c r="P100" s="174">
        <f t="shared" si="47"/>
        <v>36</v>
      </c>
      <c r="Q100" s="174">
        <f t="shared" si="47"/>
        <v>36</v>
      </c>
      <c r="R100" s="174">
        <f t="shared" si="47"/>
        <v>36</v>
      </c>
      <c r="S100" s="174">
        <f t="shared" si="47"/>
        <v>36</v>
      </c>
      <c r="T100" s="175">
        <f t="shared" si="47"/>
        <v>36</v>
      </c>
      <c r="U100" s="13">
        <f>SUM(D100:S100)</f>
        <v>570</v>
      </c>
      <c r="V100" s="66"/>
      <c r="W100" s="65"/>
      <c r="X100" s="174">
        <f t="shared" ref="X100:AU100" si="48">SUM(X10,X34,X53)</f>
        <v>35</v>
      </c>
      <c r="Y100" s="174">
        <f t="shared" si="48"/>
        <v>36</v>
      </c>
      <c r="Z100" s="174">
        <f t="shared" si="48"/>
        <v>35</v>
      </c>
      <c r="AA100" s="174">
        <f t="shared" si="48"/>
        <v>35</v>
      </c>
      <c r="AB100" s="176">
        <f t="shared" si="48"/>
        <v>35</v>
      </c>
      <c r="AC100" s="174">
        <f t="shared" si="48"/>
        <v>33</v>
      </c>
      <c r="AD100" s="174">
        <f t="shared" si="48"/>
        <v>33</v>
      </c>
      <c r="AE100" s="174">
        <f t="shared" si="48"/>
        <v>34</v>
      </c>
      <c r="AF100" s="174">
        <f t="shared" si="48"/>
        <v>32</v>
      </c>
      <c r="AG100" s="174">
        <f t="shared" si="48"/>
        <v>34</v>
      </c>
      <c r="AH100" s="174">
        <f t="shared" si="48"/>
        <v>32</v>
      </c>
      <c r="AI100" s="174">
        <f t="shared" si="48"/>
        <v>36</v>
      </c>
      <c r="AJ100" s="174">
        <f t="shared" si="48"/>
        <v>36</v>
      </c>
      <c r="AK100" s="174">
        <f t="shared" si="48"/>
        <v>36</v>
      </c>
      <c r="AL100" s="174">
        <f t="shared" si="48"/>
        <v>36</v>
      </c>
      <c r="AM100" s="174">
        <f t="shared" si="48"/>
        <v>36</v>
      </c>
      <c r="AN100" s="174">
        <f t="shared" si="48"/>
        <v>36</v>
      </c>
      <c r="AO100" s="174">
        <f t="shared" si="48"/>
        <v>36</v>
      </c>
      <c r="AP100" s="174">
        <f t="shared" si="48"/>
        <v>36</v>
      </c>
      <c r="AQ100" s="174">
        <f t="shared" si="48"/>
        <v>36</v>
      </c>
      <c r="AR100" s="174">
        <f t="shared" si="48"/>
        <v>36</v>
      </c>
      <c r="AS100" s="174">
        <f t="shared" si="48"/>
        <v>36</v>
      </c>
      <c r="AT100" s="174">
        <f t="shared" si="48"/>
        <v>36</v>
      </c>
      <c r="AU100" s="174">
        <f t="shared" si="48"/>
        <v>36</v>
      </c>
      <c r="AV100" s="189">
        <f>SUM(W100:AS100)-18</f>
        <v>752</v>
      </c>
      <c r="AW100" s="25">
        <f t="shared" si="36"/>
        <v>1322</v>
      </c>
    </row>
    <row r="101" spans="1:49" x14ac:dyDescent="0.25">
      <c r="A101" s="228" t="s">
        <v>170</v>
      </c>
      <c r="B101" s="229"/>
      <c r="C101" s="165"/>
      <c r="D101" s="170">
        <f t="shared" ref="D101:T101" si="49">SUM(D35,D54)</f>
        <v>0</v>
      </c>
      <c r="E101" s="170">
        <f t="shared" si="49"/>
        <v>0</v>
      </c>
      <c r="F101" s="170">
        <f t="shared" si="49"/>
        <v>0</v>
      </c>
      <c r="G101" s="170">
        <f t="shared" si="49"/>
        <v>1</v>
      </c>
      <c r="H101" s="170">
        <f t="shared" si="49"/>
        <v>1</v>
      </c>
      <c r="I101" s="170">
        <f t="shared" si="49"/>
        <v>1</v>
      </c>
      <c r="J101" s="170">
        <f t="shared" si="49"/>
        <v>0</v>
      </c>
      <c r="K101" s="170">
        <f t="shared" si="49"/>
        <v>1</v>
      </c>
      <c r="L101" s="170">
        <f t="shared" si="49"/>
        <v>1</v>
      </c>
      <c r="M101" s="170">
        <f t="shared" si="49"/>
        <v>0</v>
      </c>
      <c r="N101" s="170">
        <f t="shared" si="49"/>
        <v>0</v>
      </c>
      <c r="O101" s="170">
        <f t="shared" si="49"/>
        <v>1</v>
      </c>
      <c r="P101" s="170">
        <f t="shared" si="49"/>
        <v>0</v>
      </c>
      <c r="Q101" s="170">
        <f t="shared" si="49"/>
        <v>0</v>
      </c>
      <c r="R101" s="170">
        <f t="shared" si="49"/>
        <v>0</v>
      </c>
      <c r="S101" s="170">
        <f t="shared" si="49"/>
        <v>0</v>
      </c>
      <c r="T101" s="170">
        <f t="shared" si="49"/>
        <v>0</v>
      </c>
      <c r="U101" s="171">
        <f>SUM(D101:T101)</f>
        <v>6</v>
      </c>
      <c r="V101" s="172"/>
      <c r="W101" s="172"/>
      <c r="X101" s="170">
        <f t="shared" ref="X101:AU101" si="50">SUM(X35,X54)</f>
        <v>1</v>
      </c>
      <c r="Y101" s="170">
        <f t="shared" si="50"/>
        <v>0</v>
      </c>
      <c r="Z101" s="170">
        <f t="shared" si="50"/>
        <v>1</v>
      </c>
      <c r="AA101" s="170">
        <f t="shared" si="50"/>
        <v>1</v>
      </c>
      <c r="AB101" s="34">
        <f t="shared" si="50"/>
        <v>1</v>
      </c>
      <c r="AC101" s="170">
        <f t="shared" si="50"/>
        <v>3</v>
      </c>
      <c r="AD101" s="170">
        <f t="shared" si="50"/>
        <v>3</v>
      </c>
      <c r="AE101" s="170">
        <f t="shared" si="50"/>
        <v>2</v>
      </c>
      <c r="AF101" s="170">
        <f t="shared" si="50"/>
        <v>4</v>
      </c>
      <c r="AG101" s="170">
        <f t="shared" si="50"/>
        <v>2</v>
      </c>
      <c r="AH101" s="170">
        <f t="shared" si="50"/>
        <v>4</v>
      </c>
      <c r="AI101" s="170">
        <f t="shared" si="50"/>
        <v>0</v>
      </c>
      <c r="AJ101" s="170">
        <f t="shared" si="50"/>
        <v>0</v>
      </c>
      <c r="AK101" s="170">
        <f t="shared" si="50"/>
        <v>0</v>
      </c>
      <c r="AL101" s="170">
        <f t="shared" si="50"/>
        <v>0</v>
      </c>
      <c r="AM101" s="170">
        <f t="shared" si="50"/>
        <v>0</v>
      </c>
      <c r="AN101" s="170">
        <f t="shared" si="50"/>
        <v>0</v>
      </c>
      <c r="AO101" s="170">
        <f t="shared" si="50"/>
        <v>0</v>
      </c>
      <c r="AP101" s="170">
        <f t="shared" si="50"/>
        <v>0</v>
      </c>
      <c r="AQ101" s="170">
        <f t="shared" si="50"/>
        <v>0</v>
      </c>
      <c r="AR101" s="170">
        <f t="shared" si="50"/>
        <v>0</v>
      </c>
      <c r="AS101" s="170">
        <f t="shared" si="50"/>
        <v>0</v>
      </c>
      <c r="AT101" s="170">
        <f t="shared" si="50"/>
        <v>0</v>
      </c>
      <c r="AU101" s="170">
        <f t="shared" si="50"/>
        <v>0</v>
      </c>
      <c r="AV101" s="171">
        <f>SUM(W101:AT101)</f>
        <v>22</v>
      </c>
      <c r="AW101" s="173">
        <f t="shared" si="36"/>
        <v>28</v>
      </c>
    </row>
    <row r="102" spans="1:49" x14ac:dyDescent="0.25">
      <c r="A102" s="228" t="s">
        <v>171</v>
      </c>
      <c r="B102" s="229"/>
      <c r="C102" s="165"/>
      <c r="D102" s="170">
        <f t="shared" ref="D102:T102" si="51">SUM(D100,D101)</f>
        <v>36</v>
      </c>
      <c r="E102" s="170">
        <f t="shared" si="51"/>
        <v>36</v>
      </c>
      <c r="F102" s="170">
        <f t="shared" si="51"/>
        <v>36</v>
      </c>
      <c r="G102" s="170">
        <f t="shared" si="51"/>
        <v>36</v>
      </c>
      <c r="H102" s="170">
        <f t="shared" si="51"/>
        <v>36</v>
      </c>
      <c r="I102" s="170">
        <f t="shared" si="51"/>
        <v>36</v>
      </c>
      <c r="J102" s="170">
        <f>SUM(J100,J101)</f>
        <v>36</v>
      </c>
      <c r="K102" s="170">
        <f t="shared" si="51"/>
        <v>36</v>
      </c>
      <c r="L102" s="170">
        <f t="shared" si="51"/>
        <v>36</v>
      </c>
      <c r="M102" s="170">
        <f t="shared" si="51"/>
        <v>36</v>
      </c>
      <c r="N102" s="170">
        <f>SUM(N100,N101)</f>
        <v>36</v>
      </c>
      <c r="O102" s="170">
        <f t="shared" si="51"/>
        <v>36</v>
      </c>
      <c r="P102" s="170">
        <f>SUM(P100,P101)</f>
        <v>36</v>
      </c>
      <c r="Q102" s="170">
        <f>SUM(Q100,Q101)</f>
        <v>36</v>
      </c>
      <c r="R102" s="170">
        <f t="shared" si="51"/>
        <v>36</v>
      </c>
      <c r="S102" s="170">
        <f t="shared" si="51"/>
        <v>36</v>
      </c>
      <c r="T102" s="170">
        <f t="shared" si="51"/>
        <v>36</v>
      </c>
      <c r="U102" s="171">
        <f>SUM(D102:T102)</f>
        <v>612</v>
      </c>
      <c r="V102" s="172"/>
      <c r="W102" s="172"/>
      <c r="X102" s="170">
        <f t="shared" ref="X102:AU102" si="52">SUM(X100,X101)</f>
        <v>36</v>
      </c>
      <c r="Y102" s="170">
        <f t="shared" si="52"/>
        <v>36</v>
      </c>
      <c r="Z102" s="170">
        <f t="shared" si="52"/>
        <v>36</v>
      </c>
      <c r="AA102" s="170">
        <f t="shared" si="52"/>
        <v>36</v>
      </c>
      <c r="AB102" s="170">
        <f t="shared" si="52"/>
        <v>36</v>
      </c>
      <c r="AC102" s="170">
        <f t="shared" si="52"/>
        <v>36</v>
      </c>
      <c r="AD102" s="170">
        <f>SUM(AD100,AD101)</f>
        <v>36</v>
      </c>
      <c r="AE102" s="170">
        <f t="shared" si="52"/>
        <v>36</v>
      </c>
      <c r="AF102" s="170">
        <f t="shared" si="52"/>
        <v>36</v>
      </c>
      <c r="AG102" s="170">
        <f>SUM(AG100,AG101)</f>
        <v>36</v>
      </c>
      <c r="AH102" s="170">
        <f t="shared" si="52"/>
        <v>36</v>
      </c>
      <c r="AI102" s="170">
        <f t="shared" si="52"/>
        <v>36</v>
      </c>
      <c r="AJ102" s="170">
        <f t="shared" si="52"/>
        <v>36</v>
      </c>
      <c r="AK102" s="170">
        <f>SUM(AK100,AK101)</f>
        <v>36</v>
      </c>
      <c r="AL102" s="170">
        <f>SUM(AL100,AL101)</f>
        <v>36</v>
      </c>
      <c r="AM102" s="170">
        <f>SUM(AM100,AM101)</f>
        <v>36</v>
      </c>
      <c r="AN102" s="170">
        <f>SUM(AN100,AN101)</f>
        <v>36</v>
      </c>
      <c r="AO102" s="170">
        <f>SUM(AO100,AO101)</f>
        <v>36</v>
      </c>
      <c r="AP102" s="170">
        <f t="shared" si="52"/>
        <v>36</v>
      </c>
      <c r="AQ102" s="170">
        <f t="shared" si="52"/>
        <v>36</v>
      </c>
      <c r="AR102" s="170">
        <f t="shared" si="52"/>
        <v>36</v>
      </c>
      <c r="AS102" s="170">
        <f t="shared" si="52"/>
        <v>36</v>
      </c>
      <c r="AT102" s="170">
        <f t="shared" si="52"/>
        <v>36</v>
      </c>
      <c r="AU102" s="170">
        <f t="shared" si="52"/>
        <v>36</v>
      </c>
      <c r="AV102" s="171">
        <f t="shared" si="42"/>
        <v>864</v>
      </c>
      <c r="AW102" s="173">
        <f t="shared" si="36"/>
        <v>1476</v>
      </c>
    </row>
  </sheetData>
  <mergeCells count="62">
    <mergeCell ref="A1:AW1"/>
    <mergeCell ref="AL3:AU3"/>
    <mergeCell ref="D4:G4"/>
    <mergeCell ref="H4:K4"/>
    <mergeCell ref="L4:O4"/>
    <mergeCell ref="Q4:T4"/>
    <mergeCell ref="U4:U5"/>
    <mergeCell ref="V4:Z4"/>
    <mergeCell ref="AA4:AD4"/>
    <mergeCell ref="AE4:AH4"/>
    <mergeCell ref="AN4:AQ4"/>
    <mergeCell ref="AR4:AU4"/>
    <mergeCell ref="A5:A9"/>
    <mergeCell ref="B5:B9"/>
    <mergeCell ref="C5:C9"/>
    <mergeCell ref="D6:AV6"/>
    <mergeCell ref="D8:AV8"/>
    <mergeCell ref="A34:A35"/>
    <mergeCell ref="B34:B35"/>
    <mergeCell ref="A38:A39"/>
    <mergeCell ref="B38:B39"/>
    <mergeCell ref="A41:A42"/>
    <mergeCell ref="B41:B42"/>
    <mergeCell ref="A49:A50"/>
    <mergeCell ref="B49:B50"/>
    <mergeCell ref="A51:A52"/>
    <mergeCell ref="B51:B52"/>
    <mergeCell ref="A53:A54"/>
    <mergeCell ref="B53:B54"/>
    <mergeCell ref="A55:A56"/>
    <mergeCell ref="B55:B56"/>
    <mergeCell ref="A57:A58"/>
    <mergeCell ref="B57:B58"/>
    <mergeCell ref="A59:A60"/>
    <mergeCell ref="B59:B60"/>
    <mergeCell ref="A64:A65"/>
    <mergeCell ref="B64:B65"/>
    <mergeCell ref="A66:A67"/>
    <mergeCell ref="B66:B67"/>
    <mergeCell ref="A68:A69"/>
    <mergeCell ref="B68:B69"/>
    <mergeCell ref="A73:A74"/>
    <mergeCell ref="B73:B74"/>
    <mergeCell ref="A75:A76"/>
    <mergeCell ref="B75:B76"/>
    <mergeCell ref="A77:A78"/>
    <mergeCell ref="B77:B78"/>
    <mergeCell ref="A82:A83"/>
    <mergeCell ref="B82:B83"/>
    <mergeCell ref="A84:A85"/>
    <mergeCell ref="B84:B85"/>
    <mergeCell ref="A86:A87"/>
    <mergeCell ref="B86:B87"/>
    <mergeCell ref="A100:C100"/>
    <mergeCell ref="A101:B101"/>
    <mergeCell ref="A102:B102"/>
    <mergeCell ref="A91:A92"/>
    <mergeCell ref="B91:B92"/>
    <mergeCell ref="A93:A94"/>
    <mergeCell ref="B93:B94"/>
    <mergeCell ref="A95:A96"/>
    <mergeCell ref="B95:B96"/>
  </mergeCells>
  <pageMargins left="0.70866141732283472" right="0.70866141732283472" top="0" bottom="0" header="0" footer="0"/>
  <pageSetup paperSize="9" orientation="landscape" horizontalDpi="4294967293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4"/>
  <sheetViews>
    <sheetView topLeftCell="A55" zoomScale="130" zoomScaleNormal="130" workbookViewId="0">
      <selection activeCell="P22" sqref="P22"/>
    </sheetView>
  </sheetViews>
  <sheetFormatPr defaultRowHeight="15" x14ac:dyDescent="0.25"/>
  <cols>
    <col min="1" max="1" width="6.42578125" customWidth="1"/>
    <col min="2" max="2" width="25.7109375" customWidth="1"/>
    <col min="4" max="20" width="2" customWidth="1"/>
    <col min="21" max="21" width="3.42578125" customWidth="1"/>
    <col min="22" max="40" width="2" customWidth="1"/>
    <col min="41" max="41" width="2.28515625" customWidth="1"/>
    <col min="42" max="47" width="2" customWidth="1"/>
    <col min="48" max="48" width="10.28515625" bestFit="1" customWidth="1"/>
    <col min="49" max="49" width="5.7109375" customWidth="1"/>
  </cols>
  <sheetData>
    <row r="1" spans="1:51" x14ac:dyDescent="0.2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</row>
    <row r="2" spans="1:51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98" t="s">
        <v>107</v>
      </c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197"/>
      <c r="AV2" s="197"/>
      <c r="AW2" s="197"/>
    </row>
    <row r="3" spans="1:5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197"/>
      <c r="W3" s="197"/>
      <c r="X3" s="197"/>
      <c r="Y3" s="197"/>
      <c r="Z3" s="197"/>
      <c r="AA3" s="197"/>
      <c r="AB3" s="197"/>
      <c r="AC3" s="197"/>
      <c r="AD3" s="197"/>
      <c r="AE3" s="49"/>
      <c r="AF3" s="49"/>
      <c r="AG3" s="49"/>
      <c r="AH3" s="49"/>
      <c r="AI3" s="98"/>
      <c r="AJ3" s="98"/>
      <c r="AK3" s="98"/>
      <c r="AL3" s="256" t="s">
        <v>112</v>
      </c>
      <c r="AM3" s="256"/>
      <c r="AN3" s="256"/>
      <c r="AO3" s="256"/>
      <c r="AP3" s="256"/>
      <c r="AQ3" s="256"/>
      <c r="AR3" s="256"/>
      <c r="AS3" s="256"/>
      <c r="AT3" s="256"/>
      <c r="AU3" s="256"/>
      <c r="AV3" s="49"/>
      <c r="AW3" s="49"/>
    </row>
    <row r="4" spans="1:51" ht="25.5" customHeight="1" x14ac:dyDescent="0.25">
      <c r="A4" s="200"/>
      <c r="B4" s="200"/>
      <c r="C4" s="200"/>
      <c r="D4" s="249" t="s">
        <v>111</v>
      </c>
      <c r="E4" s="249"/>
      <c r="F4" s="249"/>
      <c r="G4" s="250"/>
      <c r="H4" s="248" t="s">
        <v>0</v>
      </c>
      <c r="I4" s="249"/>
      <c r="J4" s="249"/>
      <c r="K4" s="250"/>
      <c r="L4" s="251" t="s">
        <v>1</v>
      </c>
      <c r="M4" s="252"/>
      <c r="N4" s="252"/>
      <c r="O4" s="252"/>
      <c r="P4" s="35"/>
      <c r="Q4" s="248" t="s">
        <v>2</v>
      </c>
      <c r="R4" s="248"/>
      <c r="S4" s="248"/>
      <c r="T4" s="248"/>
      <c r="U4" s="253" t="s">
        <v>3</v>
      </c>
      <c r="V4" s="248" t="s">
        <v>4</v>
      </c>
      <c r="W4" s="249"/>
      <c r="X4" s="249"/>
      <c r="Y4" s="249"/>
      <c r="Z4" s="250"/>
      <c r="AA4" s="259" t="s">
        <v>5</v>
      </c>
      <c r="AB4" s="259"/>
      <c r="AC4" s="259"/>
      <c r="AD4" s="259"/>
      <c r="AE4" s="248" t="s">
        <v>6</v>
      </c>
      <c r="AF4" s="249"/>
      <c r="AG4" s="249"/>
      <c r="AH4" s="250"/>
      <c r="AI4" s="106" t="s">
        <v>7</v>
      </c>
      <c r="AJ4" s="107"/>
      <c r="AK4" s="107"/>
      <c r="AL4" s="108"/>
      <c r="AM4" s="198"/>
      <c r="AN4" s="249" t="s">
        <v>8</v>
      </c>
      <c r="AO4" s="249"/>
      <c r="AP4" s="249"/>
      <c r="AQ4" s="250"/>
      <c r="AR4" s="248" t="s">
        <v>9</v>
      </c>
      <c r="AS4" s="249"/>
      <c r="AT4" s="249"/>
      <c r="AU4" s="250"/>
      <c r="AV4" s="199" t="s">
        <v>10</v>
      </c>
      <c r="AW4" s="104" t="s">
        <v>11</v>
      </c>
    </row>
    <row r="5" spans="1:51" ht="24" customHeight="1" x14ac:dyDescent="0.25">
      <c r="A5" s="257" t="s">
        <v>12</v>
      </c>
      <c r="B5" s="258" t="s">
        <v>13</v>
      </c>
      <c r="C5" s="254" t="s">
        <v>14</v>
      </c>
      <c r="D5" s="50" t="s">
        <v>39</v>
      </c>
      <c r="E5" s="50" t="s">
        <v>40</v>
      </c>
      <c r="F5" s="50" t="s">
        <v>41</v>
      </c>
      <c r="G5" s="50" t="s">
        <v>42</v>
      </c>
      <c r="H5" s="50" t="s">
        <v>80</v>
      </c>
      <c r="I5" s="50" t="s">
        <v>58</v>
      </c>
      <c r="J5" s="50" t="s">
        <v>59</v>
      </c>
      <c r="K5" s="50" t="s">
        <v>60</v>
      </c>
      <c r="L5" s="50" t="s">
        <v>81</v>
      </c>
      <c r="M5" s="50" t="s">
        <v>76</v>
      </c>
      <c r="N5" s="50" t="s">
        <v>77</v>
      </c>
      <c r="O5" s="50" t="s">
        <v>78</v>
      </c>
      <c r="P5" s="50" t="s">
        <v>79</v>
      </c>
      <c r="Q5" s="51" t="s">
        <v>39</v>
      </c>
      <c r="R5" s="51" t="s">
        <v>40</v>
      </c>
      <c r="S5" s="51" t="s">
        <v>41</v>
      </c>
      <c r="T5" s="52" t="s">
        <v>42</v>
      </c>
      <c r="U5" s="253"/>
      <c r="V5" s="50" t="s">
        <v>114</v>
      </c>
      <c r="W5" s="50" t="s">
        <v>115</v>
      </c>
      <c r="X5" s="50" t="s">
        <v>118</v>
      </c>
      <c r="Y5" s="50" t="s">
        <v>116</v>
      </c>
      <c r="Z5" s="50" t="s">
        <v>117</v>
      </c>
      <c r="AA5" s="50" t="s">
        <v>96</v>
      </c>
      <c r="AB5" s="50" t="s">
        <v>97</v>
      </c>
      <c r="AC5" s="50" t="s">
        <v>98</v>
      </c>
      <c r="AD5" s="50" t="s">
        <v>99</v>
      </c>
      <c r="AE5" s="50" t="s">
        <v>39</v>
      </c>
      <c r="AF5" s="50" t="s">
        <v>40</v>
      </c>
      <c r="AG5" s="50" t="s">
        <v>41</v>
      </c>
      <c r="AH5" s="50" t="s">
        <v>42</v>
      </c>
      <c r="AI5" s="50" t="s">
        <v>114</v>
      </c>
      <c r="AJ5" s="50" t="s">
        <v>115</v>
      </c>
      <c r="AK5" s="50" t="s">
        <v>118</v>
      </c>
      <c r="AL5" s="50" t="s">
        <v>116</v>
      </c>
      <c r="AM5" s="105" t="s">
        <v>119</v>
      </c>
      <c r="AN5" s="51" t="s">
        <v>76</v>
      </c>
      <c r="AO5" s="51" t="s">
        <v>77</v>
      </c>
      <c r="AP5" s="51" t="s">
        <v>78</v>
      </c>
      <c r="AQ5" s="51" t="s">
        <v>79</v>
      </c>
      <c r="AR5" s="51" t="s">
        <v>37</v>
      </c>
      <c r="AS5" s="51" t="s">
        <v>38</v>
      </c>
      <c r="AT5" s="51" t="s">
        <v>100</v>
      </c>
      <c r="AU5" s="51" t="s">
        <v>61</v>
      </c>
      <c r="AV5" s="199"/>
      <c r="AW5" s="104"/>
    </row>
    <row r="6" spans="1:51" x14ac:dyDescent="0.25">
      <c r="A6" s="257"/>
      <c r="B6" s="258"/>
      <c r="C6" s="254"/>
      <c r="D6" s="255" t="s">
        <v>15</v>
      </c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104"/>
    </row>
    <row r="7" spans="1:51" x14ac:dyDescent="0.25">
      <c r="A7" s="257"/>
      <c r="B7" s="258"/>
      <c r="C7" s="254"/>
      <c r="D7" s="1">
        <v>36</v>
      </c>
      <c r="E7" s="1">
        <v>37</v>
      </c>
      <c r="F7" s="1">
        <v>38</v>
      </c>
      <c r="G7" s="1">
        <v>39</v>
      </c>
      <c r="H7" s="1">
        <v>40</v>
      </c>
      <c r="I7" s="1">
        <v>41</v>
      </c>
      <c r="J7" s="1">
        <v>42</v>
      </c>
      <c r="K7" s="1">
        <v>43</v>
      </c>
      <c r="L7" s="1">
        <v>44</v>
      </c>
      <c r="M7" s="1">
        <v>45</v>
      </c>
      <c r="N7" s="1">
        <v>46</v>
      </c>
      <c r="O7" s="1">
        <v>47</v>
      </c>
      <c r="P7" s="1">
        <v>48</v>
      </c>
      <c r="Q7" s="1">
        <v>49</v>
      </c>
      <c r="R7" s="1">
        <v>50</v>
      </c>
      <c r="S7" s="1">
        <v>51</v>
      </c>
      <c r="T7" s="2">
        <v>52</v>
      </c>
      <c r="U7" s="3"/>
      <c r="V7" s="4">
        <v>1</v>
      </c>
      <c r="W7" s="1">
        <v>2</v>
      </c>
      <c r="X7" s="1">
        <v>3</v>
      </c>
      <c r="Y7" s="1">
        <v>4</v>
      </c>
      <c r="Z7" s="1">
        <v>5</v>
      </c>
      <c r="AA7" s="1">
        <v>6</v>
      </c>
      <c r="AB7" s="1">
        <v>7</v>
      </c>
      <c r="AC7" s="1">
        <v>8</v>
      </c>
      <c r="AD7" s="1">
        <v>9</v>
      </c>
      <c r="AE7" s="1">
        <v>10</v>
      </c>
      <c r="AF7" s="1">
        <v>11</v>
      </c>
      <c r="AG7" s="1">
        <v>12</v>
      </c>
      <c r="AH7" s="1">
        <v>13</v>
      </c>
      <c r="AI7" s="1">
        <v>14</v>
      </c>
      <c r="AJ7" s="1">
        <v>15</v>
      </c>
      <c r="AK7" s="1">
        <v>16</v>
      </c>
      <c r="AL7" s="1">
        <v>17</v>
      </c>
      <c r="AM7" s="1">
        <v>18</v>
      </c>
      <c r="AN7" s="1">
        <v>19</v>
      </c>
      <c r="AO7" s="1">
        <v>20</v>
      </c>
      <c r="AP7" s="1">
        <v>21</v>
      </c>
      <c r="AQ7" s="1">
        <v>22</v>
      </c>
      <c r="AR7" s="1">
        <v>23</v>
      </c>
      <c r="AS7" s="1">
        <v>24</v>
      </c>
      <c r="AT7" s="1">
        <v>25</v>
      </c>
      <c r="AU7" s="1">
        <v>26</v>
      </c>
      <c r="AV7" s="3"/>
      <c r="AW7" s="104"/>
    </row>
    <row r="8" spans="1:51" x14ac:dyDescent="0.25">
      <c r="A8" s="257"/>
      <c r="B8" s="258"/>
      <c r="C8" s="254"/>
      <c r="D8" s="255" t="s">
        <v>16</v>
      </c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104"/>
    </row>
    <row r="9" spans="1:51" x14ac:dyDescent="0.25">
      <c r="A9" s="257"/>
      <c r="B9" s="258"/>
      <c r="C9" s="254"/>
      <c r="D9" s="5">
        <v>1</v>
      </c>
      <c r="E9" s="6">
        <v>2</v>
      </c>
      <c r="F9" s="5">
        <v>3</v>
      </c>
      <c r="G9" s="6">
        <v>4</v>
      </c>
      <c r="H9" s="5">
        <v>5</v>
      </c>
      <c r="I9" s="6">
        <v>6</v>
      </c>
      <c r="J9" s="5">
        <v>7</v>
      </c>
      <c r="K9" s="6">
        <v>8</v>
      </c>
      <c r="L9" s="5">
        <v>9</v>
      </c>
      <c r="M9" s="6">
        <v>10</v>
      </c>
      <c r="N9" s="5">
        <v>11</v>
      </c>
      <c r="O9" s="6">
        <v>12</v>
      </c>
      <c r="P9" s="5">
        <v>13</v>
      </c>
      <c r="Q9" s="6">
        <v>14</v>
      </c>
      <c r="R9" s="5">
        <v>15</v>
      </c>
      <c r="S9" s="6">
        <v>16</v>
      </c>
      <c r="T9" s="7">
        <v>17</v>
      </c>
      <c r="U9" s="23"/>
      <c r="V9" s="6">
        <v>18</v>
      </c>
      <c r="W9" s="5">
        <v>19</v>
      </c>
      <c r="X9" s="6">
        <v>20</v>
      </c>
      <c r="Y9" s="5">
        <v>21</v>
      </c>
      <c r="Z9" s="6">
        <v>22</v>
      </c>
      <c r="AA9" s="5">
        <v>23</v>
      </c>
      <c r="AB9" s="6">
        <v>24</v>
      </c>
      <c r="AC9" s="5">
        <v>25</v>
      </c>
      <c r="AD9" s="6">
        <v>26</v>
      </c>
      <c r="AE9" s="5">
        <v>27</v>
      </c>
      <c r="AF9" s="6">
        <v>28</v>
      </c>
      <c r="AG9" s="5">
        <v>29</v>
      </c>
      <c r="AH9" s="6">
        <v>30</v>
      </c>
      <c r="AI9" s="5">
        <v>31</v>
      </c>
      <c r="AJ9" s="6">
        <v>32</v>
      </c>
      <c r="AK9" s="5">
        <v>33</v>
      </c>
      <c r="AL9" s="6">
        <v>34</v>
      </c>
      <c r="AM9" s="5">
        <v>35</v>
      </c>
      <c r="AN9" s="6">
        <v>36</v>
      </c>
      <c r="AO9" s="5">
        <v>37</v>
      </c>
      <c r="AP9" s="6">
        <v>38</v>
      </c>
      <c r="AQ9" s="5">
        <v>39</v>
      </c>
      <c r="AR9" s="6">
        <v>40</v>
      </c>
      <c r="AS9" s="5">
        <v>41</v>
      </c>
      <c r="AT9" s="6">
        <v>42</v>
      </c>
      <c r="AU9" s="5">
        <v>43</v>
      </c>
      <c r="AV9" s="23"/>
      <c r="AW9" s="117"/>
    </row>
    <row r="10" spans="1:51" x14ac:dyDescent="0.25">
      <c r="A10" s="18" t="s">
        <v>17</v>
      </c>
      <c r="B10" s="89" t="s">
        <v>18</v>
      </c>
      <c r="C10" s="18" t="s">
        <v>19</v>
      </c>
      <c r="D10" s="19">
        <f>SUM(D11,D21,D30,)</f>
        <v>3</v>
      </c>
      <c r="E10" s="43">
        <f t="shared" ref="E10:P10" si="0">SUM(E11,E21,E30,)</f>
        <v>3</v>
      </c>
      <c r="F10" s="43">
        <f t="shared" si="0"/>
        <v>3</v>
      </c>
      <c r="G10" s="43">
        <f t="shared" si="0"/>
        <v>3</v>
      </c>
      <c r="H10" s="43">
        <f t="shared" si="0"/>
        <v>3</v>
      </c>
      <c r="I10" s="43">
        <f t="shared" si="0"/>
        <v>3</v>
      </c>
      <c r="J10" s="19">
        <f t="shared" si="0"/>
        <v>2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>SUM(Q11,Q21,Q30,)</f>
        <v>0</v>
      </c>
      <c r="R10" s="19">
        <f>SUM(R11,R21,R30,)</f>
        <v>0</v>
      </c>
      <c r="S10" s="19">
        <f>SUM(S11,S21,S30,)</f>
        <v>0</v>
      </c>
      <c r="T10" s="79">
        <f>SUM(T11,T21,T30,)</f>
        <v>0</v>
      </c>
      <c r="U10" s="21">
        <f t="shared" ref="U10:U45" si="1">SUM(D10:T10)</f>
        <v>20</v>
      </c>
      <c r="V10" s="22">
        <v>0</v>
      </c>
      <c r="W10" s="53">
        <f t="shared" ref="W10:AV10" si="2">SUM(W11,W21,W30)</f>
        <v>0</v>
      </c>
      <c r="X10" s="19">
        <f t="shared" si="2"/>
        <v>12</v>
      </c>
      <c r="Y10" s="19">
        <f t="shared" si="2"/>
        <v>12</v>
      </c>
      <c r="Z10" s="19">
        <f t="shared" si="2"/>
        <v>12</v>
      </c>
      <c r="AA10" s="19">
        <f t="shared" si="2"/>
        <v>12</v>
      </c>
      <c r="AB10" s="19">
        <f t="shared" si="2"/>
        <v>12</v>
      </c>
      <c r="AC10" s="19">
        <f t="shared" si="2"/>
        <v>12</v>
      </c>
      <c r="AD10" s="19">
        <f>SUM(AD11,AD21,AD30)</f>
        <v>12</v>
      </c>
      <c r="AE10" s="19">
        <f t="shared" si="2"/>
        <v>12</v>
      </c>
      <c r="AF10" s="19">
        <f t="shared" si="2"/>
        <v>12</v>
      </c>
      <c r="AG10" s="19">
        <f t="shared" si="2"/>
        <v>0</v>
      </c>
      <c r="AH10" s="19">
        <f t="shared" si="2"/>
        <v>0</v>
      </c>
      <c r="AI10" s="19">
        <f t="shared" si="2"/>
        <v>0</v>
      </c>
      <c r="AJ10" s="19">
        <f t="shared" si="2"/>
        <v>0</v>
      </c>
      <c r="AK10" s="19">
        <f t="shared" si="2"/>
        <v>0</v>
      </c>
      <c r="AL10" s="19">
        <f t="shared" si="2"/>
        <v>0</v>
      </c>
      <c r="AM10" s="19">
        <f t="shared" si="2"/>
        <v>0</v>
      </c>
      <c r="AN10" s="19">
        <f t="shared" si="2"/>
        <v>0</v>
      </c>
      <c r="AO10" s="19">
        <f t="shared" si="2"/>
        <v>0</v>
      </c>
      <c r="AP10" s="19">
        <f t="shared" si="2"/>
        <v>0</v>
      </c>
      <c r="AQ10" s="19">
        <f t="shared" si="2"/>
        <v>0</v>
      </c>
      <c r="AR10" s="19">
        <f t="shared" si="2"/>
        <v>0</v>
      </c>
      <c r="AS10" s="19">
        <f t="shared" si="2"/>
        <v>0</v>
      </c>
      <c r="AT10" s="19">
        <f t="shared" si="2"/>
        <v>0</v>
      </c>
      <c r="AU10" s="20">
        <f t="shared" si="2"/>
        <v>0</v>
      </c>
      <c r="AV10" s="21">
        <f t="shared" si="2"/>
        <v>108</v>
      </c>
      <c r="AW10" s="24">
        <f>SUM(AV10+U10)</f>
        <v>128</v>
      </c>
    </row>
    <row r="11" spans="1:51" ht="21" x14ac:dyDescent="0.25">
      <c r="A11" s="28" t="s">
        <v>101</v>
      </c>
      <c r="B11" s="90" t="s">
        <v>88</v>
      </c>
      <c r="C11" s="28" t="s">
        <v>19</v>
      </c>
      <c r="D11" s="31">
        <f t="shared" ref="D11:T11" si="3">SUM(D12:D20)</f>
        <v>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31">
        <f t="shared" si="3"/>
        <v>0</v>
      </c>
      <c r="P11" s="31">
        <f t="shared" si="3"/>
        <v>0</v>
      </c>
      <c r="Q11" s="31">
        <f t="shared" si="3"/>
        <v>0</v>
      </c>
      <c r="R11" s="31">
        <f t="shared" si="3"/>
        <v>0</v>
      </c>
      <c r="S11" s="31">
        <f t="shared" si="3"/>
        <v>0</v>
      </c>
      <c r="T11" s="77">
        <f t="shared" si="3"/>
        <v>0</v>
      </c>
      <c r="U11" s="13">
        <f>SUM(D11:T11)</f>
        <v>0</v>
      </c>
      <c r="V11" s="66"/>
      <c r="W11" s="65"/>
      <c r="X11" s="31">
        <f t="shared" ref="X11:AU11" si="4">SUM(X12:X20)</f>
        <v>0</v>
      </c>
      <c r="Y11" s="31">
        <f t="shared" si="4"/>
        <v>0</v>
      </c>
      <c r="Z11" s="31">
        <f t="shared" si="4"/>
        <v>0</v>
      </c>
      <c r="AA11" s="31">
        <f t="shared" si="4"/>
        <v>0</v>
      </c>
      <c r="AB11" s="31">
        <f t="shared" si="4"/>
        <v>0</v>
      </c>
      <c r="AC11" s="31">
        <f t="shared" si="4"/>
        <v>0</v>
      </c>
      <c r="AD11" s="31">
        <f t="shared" si="4"/>
        <v>0</v>
      </c>
      <c r="AE11" s="31">
        <f t="shared" si="4"/>
        <v>0</v>
      </c>
      <c r="AF11" s="31">
        <f t="shared" si="4"/>
        <v>0</v>
      </c>
      <c r="AG11" s="31">
        <f t="shared" si="4"/>
        <v>0</v>
      </c>
      <c r="AH11" s="31">
        <f t="shared" si="4"/>
        <v>0</v>
      </c>
      <c r="AI11" s="31">
        <f t="shared" si="4"/>
        <v>0</v>
      </c>
      <c r="AJ11" s="31">
        <f t="shared" si="4"/>
        <v>0</v>
      </c>
      <c r="AK11" s="31">
        <f t="shared" si="4"/>
        <v>0</v>
      </c>
      <c r="AL11" s="31">
        <f t="shared" si="4"/>
        <v>0</v>
      </c>
      <c r="AM11" s="31">
        <f t="shared" si="4"/>
        <v>0</v>
      </c>
      <c r="AN11" s="31">
        <f t="shared" si="4"/>
        <v>0</v>
      </c>
      <c r="AO11" s="31">
        <f t="shared" si="4"/>
        <v>0</v>
      </c>
      <c r="AP11" s="31">
        <f t="shared" si="4"/>
        <v>0</v>
      </c>
      <c r="AQ11" s="31">
        <f t="shared" si="4"/>
        <v>0</v>
      </c>
      <c r="AR11" s="31">
        <f t="shared" si="4"/>
        <v>0</v>
      </c>
      <c r="AS11" s="31">
        <f t="shared" si="4"/>
        <v>0</v>
      </c>
      <c r="AT11" s="31">
        <f t="shared" si="4"/>
        <v>0</v>
      </c>
      <c r="AU11" s="33">
        <f t="shared" si="4"/>
        <v>0</v>
      </c>
      <c r="AV11" s="13">
        <f>SUM(W11:AU11)</f>
        <v>0</v>
      </c>
      <c r="AW11" s="25">
        <f>SUM(AV11+U11)</f>
        <v>0</v>
      </c>
    </row>
    <row r="12" spans="1:51" x14ac:dyDescent="0.25">
      <c r="A12" s="54" t="s">
        <v>62</v>
      </c>
      <c r="B12" s="84" t="s">
        <v>89</v>
      </c>
      <c r="C12" s="191" t="s">
        <v>19</v>
      </c>
      <c r="D12" s="201"/>
      <c r="E12" s="192"/>
      <c r="F12" s="201"/>
      <c r="G12" s="192"/>
      <c r="H12" s="201"/>
      <c r="I12" s="192"/>
      <c r="J12" s="201"/>
      <c r="K12" s="192"/>
      <c r="L12" s="201"/>
      <c r="M12" s="192"/>
      <c r="N12" s="201"/>
      <c r="O12" s="192"/>
      <c r="P12" s="201"/>
      <c r="Q12" s="192"/>
      <c r="R12" s="201"/>
      <c r="S12" s="192"/>
      <c r="T12" s="76"/>
      <c r="U12" s="21">
        <f t="shared" si="1"/>
        <v>0</v>
      </c>
      <c r="V12" s="22"/>
      <c r="W12" s="53"/>
      <c r="X12" s="192"/>
      <c r="Y12" s="201"/>
      <c r="Z12" s="192"/>
      <c r="AA12" s="201"/>
      <c r="AB12" s="192"/>
      <c r="AC12" s="201"/>
      <c r="AD12" s="192"/>
      <c r="AE12" s="201"/>
      <c r="AF12" s="9"/>
      <c r="AG12" s="201"/>
      <c r="AH12" s="192"/>
      <c r="AI12" s="201"/>
      <c r="AJ12" s="192"/>
      <c r="AK12" s="201"/>
      <c r="AL12" s="192"/>
      <c r="AM12" s="201"/>
      <c r="AN12" s="75"/>
      <c r="AO12" s="192"/>
      <c r="AP12" s="192"/>
      <c r="AQ12" s="201"/>
      <c r="AR12" s="192"/>
      <c r="AS12" s="192"/>
      <c r="AT12" s="192"/>
      <c r="AU12" s="10"/>
      <c r="AV12" s="21">
        <f>SUM(W12:AU12)</f>
        <v>0</v>
      </c>
      <c r="AW12" s="24">
        <f>SUM(U12,AV12)</f>
        <v>0</v>
      </c>
    </row>
    <row r="13" spans="1:51" x14ac:dyDescent="0.25">
      <c r="A13" s="54" t="s">
        <v>62</v>
      </c>
      <c r="B13" s="85" t="s">
        <v>90</v>
      </c>
      <c r="C13" s="191" t="s">
        <v>19</v>
      </c>
      <c r="D13" s="201"/>
      <c r="E13" s="192"/>
      <c r="F13" s="201"/>
      <c r="G13" s="192"/>
      <c r="H13" s="201"/>
      <c r="I13" s="192"/>
      <c r="J13" s="201"/>
      <c r="K13" s="201"/>
      <c r="L13" s="192"/>
      <c r="M13" s="201"/>
      <c r="N13" s="201"/>
      <c r="O13" s="192"/>
      <c r="P13" s="201"/>
      <c r="Q13" s="201"/>
      <c r="R13" s="192"/>
      <c r="S13" s="201"/>
      <c r="T13" s="76"/>
      <c r="U13" s="21">
        <f t="shared" si="1"/>
        <v>0</v>
      </c>
      <c r="V13" s="22"/>
      <c r="W13" s="53"/>
      <c r="X13" s="192"/>
      <c r="Y13" s="192"/>
      <c r="Z13" s="192"/>
      <c r="AA13" s="192"/>
      <c r="AB13" s="192"/>
      <c r="AC13" s="192"/>
      <c r="AD13" s="192"/>
      <c r="AE13" s="192"/>
      <c r="AF13" s="9"/>
      <c r="AG13" s="192"/>
      <c r="AH13" s="192"/>
      <c r="AI13" s="201"/>
      <c r="AJ13" s="192"/>
      <c r="AK13" s="201"/>
      <c r="AL13" s="192"/>
      <c r="AM13" s="201"/>
      <c r="AN13" s="192"/>
      <c r="AO13" s="201"/>
      <c r="AP13" s="192"/>
      <c r="AQ13" s="201"/>
      <c r="AR13" s="192"/>
      <c r="AS13" s="192"/>
      <c r="AT13" s="192"/>
      <c r="AU13" s="10"/>
      <c r="AV13" s="44">
        <f t="shared" ref="AV13:AV21" si="5">SUM(W13:AU13)</f>
        <v>0</v>
      </c>
      <c r="AW13" s="24">
        <f t="shared" ref="AW13:AW72" si="6">SUM(U13,AV13)</f>
        <v>0</v>
      </c>
    </row>
    <row r="14" spans="1:51" x14ac:dyDescent="0.25">
      <c r="A14" s="204" t="s">
        <v>63</v>
      </c>
      <c r="B14" s="85" t="s">
        <v>20</v>
      </c>
      <c r="C14" s="191" t="s">
        <v>19</v>
      </c>
      <c r="D14" s="201"/>
      <c r="E14" s="192"/>
      <c r="F14" s="201"/>
      <c r="G14" s="192"/>
      <c r="H14" s="201"/>
      <c r="I14" s="192"/>
      <c r="J14" s="201"/>
      <c r="K14" s="201"/>
      <c r="L14" s="192"/>
      <c r="M14" s="201"/>
      <c r="N14" s="201"/>
      <c r="O14" s="192"/>
      <c r="P14" s="201"/>
      <c r="Q14" s="201"/>
      <c r="R14" s="192"/>
      <c r="S14" s="201"/>
      <c r="T14" s="76"/>
      <c r="U14" s="21">
        <f t="shared" si="1"/>
        <v>0</v>
      </c>
      <c r="V14" s="22"/>
      <c r="W14" s="53"/>
      <c r="X14" s="192"/>
      <c r="Y14" s="201"/>
      <c r="Z14" s="192"/>
      <c r="AA14" s="201"/>
      <c r="AB14" s="192"/>
      <c r="AC14" s="201"/>
      <c r="AD14" s="192"/>
      <c r="AE14" s="201"/>
      <c r="AF14" s="9"/>
      <c r="AG14" s="201"/>
      <c r="AH14" s="192"/>
      <c r="AI14" s="201"/>
      <c r="AJ14" s="192"/>
      <c r="AK14" s="201"/>
      <c r="AL14" s="192"/>
      <c r="AM14" s="201"/>
      <c r="AN14" s="192"/>
      <c r="AO14" s="201"/>
      <c r="AP14" s="192"/>
      <c r="AQ14" s="201"/>
      <c r="AR14" s="192"/>
      <c r="AS14" s="192"/>
      <c r="AT14" s="192"/>
      <c r="AU14" s="10"/>
      <c r="AV14" s="21">
        <f t="shared" si="5"/>
        <v>0</v>
      </c>
      <c r="AW14" s="24">
        <f>SUM(U14,AV14)</f>
        <v>0</v>
      </c>
      <c r="AY14" s="36"/>
    </row>
    <row r="15" spans="1:51" x14ac:dyDescent="0.25">
      <c r="A15" s="73" t="s">
        <v>70</v>
      </c>
      <c r="B15" s="207" t="s">
        <v>94</v>
      </c>
      <c r="C15" s="99" t="s">
        <v>19</v>
      </c>
      <c r="D15" s="201"/>
      <c r="E15" s="192"/>
      <c r="F15" s="201"/>
      <c r="G15" s="192"/>
      <c r="H15" s="201"/>
      <c r="I15" s="192"/>
      <c r="J15" s="201"/>
      <c r="K15" s="201"/>
      <c r="L15" s="192"/>
      <c r="M15" s="201"/>
      <c r="N15" s="201"/>
      <c r="O15" s="192"/>
      <c r="P15" s="201"/>
      <c r="Q15" s="201"/>
      <c r="R15" s="192"/>
      <c r="S15" s="201"/>
      <c r="T15" s="76"/>
      <c r="U15" s="21">
        <f t="shared" si="1"/>
        <v>0</v>
      </c>
      <c r="V15" s="22"/>
      <c r="W15" s="53"/>
      <c r="X15" s="192"/>
      <c r="Y15" s="192"/>
      <c r="Z15" s="192"/>
      <c r="AA15" s="192"/>
      <c r="AB15" s="192"/>
      <c r="AC15" s="192"/>
      <c r="AD15" s="192"/>
      <c r="AE15" s="192"/>
      <c r="AF15" s="9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0"/>
      <c r="AV15" s="21">
        <f>SUM(W15:AU15)</f>
        <v>0</v>
      </c>
      <c r="AW15" s="24">
        <f>SUM(U15,AV15)</f>
        <v>0</v>
      </c>
      <c r="AY15" s="36"/>
    </row>
    <row r="16" spans="1:51" x14ac:dyDescent="0.25">
      <c r="A16" s="204" t="s">
        <v>64</v>
      </c>
      <c r="B16" s="85" t="s">
        <v>21</v>
      </c>
      <c r="C16" s="191" t="s">
        <v>19</v>
      </c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76"/>
      <c r="U16" s="21">
        <f t="shared" si="1"/>
        <v>0</v>
      </c>
      <c r="V16" s="22"/>
      <c r="W16" s="53"/>
      <c r="X16" s="192"/>
      <c r="Y16" s="192"/>
      <c r="Z16" s="192"/>
      <c r="AA16" s="192"/>
      <c r="AB16" s="192"/>
      <c r="AC16" s="192"/>
      <c r="AD16" s="192"/>
      <c r="AE16" s="192"/>
      <c r="AF16" s="9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0"/>
      <c r="AV16" s="21">
        <f t="shared" si="5"/>
        <v>0</v>
      </c>
      <c r="AW16" s="24">
        <f t="shared" si="6"/>
        <v>0</v>
      </c>
    </row>
    <row r="17" spans="1:51" x14ac:dyDescent="0.25">
      <c r="A17" s="204" t="s">
        <v>65</v>
      </c>
      <c r="B17" s="93" t="s">
        <v>23</v>
      </c>
      <c r="C17" s="191" t="s">
        <v>19</v>
      </c>
      <c r="D17" s="41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76"/>
      <c r="U17" s="21">
        <f t="shared" si="1"/>
        <v>0</v>
      </c>
      <c r="V17" s="22"/>
      <c r="W17" s="53"/>
      <c r="X17" s="192"/>
      <c r="Y17" s="201"/>
      <c r="Z17" s="192"/>
      <c r="AA17" s="201"/>
      <c r="AB17" s="192"/>
      <c r="AC17" s="201"/>
      <c r="AD17" s="192"/>
      <c r="AE17" s="201"/>
      <c r="AF17" s="9"/>
      <c r="AG17" s="201"/>
      <c r="AH17" s="192"/>
      <c r="AI17" s="201"/>
      <c r="AJ17" s="192"/>
      <c r="AK17" s="201"/>
      <c r="AL17" s="192"/>
      <c r="AM17" s="201"/>
      <c r="AN17" s="192"/>
      <c r="AO17" s="201"/>
      <c r="AP17" s="192"/>
      <c r="AQ17" s="201"/>
      <c r="AR17" s="192"/>
      <c r="AS17" s="201"/>
      <c r="AT17" s="192"/>
      <c r="AU17" s="10"/>
      <c r="AV17" s="21">
        <f t="shared" si="5"/>
        <v>0</v>
      </c>
      <c r="AW17" s="24">
        <f t="shared" si="6"/>
        <v>0</v>
      </c>
    </row>
    <row r="18" spans="1:51" x14ac:dyDescent="0.25">
      <c r="A18" s="92" t="s">
        <v>66</v>
      </c>
      <c r="B18" s="93" t="s">
        <v>71</v>
      </c>
      <c r="C18" s="191" t="s">
        <v>19</v>
      </c>
      <c r="D18" s="4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76"/>
      <c r="U18" s="21">
        <f t="shared" si="1"/>
        <v>0</v>
      </c>
      <c r="V18" s="22"/>
      <c r="W18" s="53"/>
      <c r="X18" s="192"/>
      <c r="Y18" s="192"/>
      <c r="Z18" s="192"/>
      <c r="AA18" s="192"/>
      <c r="AB18" s="192"/>
      <c r="AC18" s="192"/>
      <c r="AD18" s="192"/>
      <c r="AE18" s="192"/>
      <c r="AF18" s="9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0"/>
      <c r="AV18" s="21">
        <f t="shared" si="5"/>
        <v>0</v>
      </c>
      <c r="AW18" s="24">
        <f>SUM(U18,AV18)</f>
        <v>0</v>
      </c>
      <c r="AY18" s="36"/>
    </row>
    <row r="19" spans="1:51" ht="21.75" customHeight="1" x14ac:dyDescent="0.25">
      <c r="A19" s="204" t="s">
        <v>92</v>
      </c>
      <c r="B19" s="85" t="s">
        <v>91</v>
      </c>
      <c r="C19" s="99" t="s">
        <v>19</v>
      </c>
      <c r="D19" s="41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76"/>
      <c r="U19" s="21">
        <f t="shared" si="1"/>
        <v>0</v>
      </c>
      <c r="V19" s="22"/>
      <c r="W19" s="53"/>
      <c r="X19" s="192"/>
      <c r="Y19" s="192"/>
      <c r="Z19" s="192"/>
      <c r="AA19" s="192"/>
      <c r="AB19" s="192"/>
      <c r="AC19" s="192"/>
      <c r="AD19" s="192"/>
      <c r="AE19" s="192"/>
      <c r="AF19" s="9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0"/>
      <c r="AV19" s="21">
        <f t="shared" si="5"/>
        <v>0</v>
      </c>
      <c r="AW19" s="24">
        <f t="shared" si="6"/>
        <v>0</v>
      </c>
    </row>
    <row r="20" spans="1:51" ht="21.75" customHeight="1" x14ac:dyDescent="0.25">
      <c r="A20" s="204"/>
      <c r="B20" s="208" t="s">
        <v>150</v>
      </c>
      <c r="C20" s="99"/>
      <c r="D20" s="41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76"/>
      <c r="U20" s="21">
        <f>SUM(D20:T20)</f>
        <v>0</v>
      </c>
      <c r="V20" s="22"/>
      <c r="W20" s="53"/>
      <c r="X20" s="192"/>
      <c r="Y20" s="192"/>
      <c r="Z20" s="192"/>
      <c r="AA20" s="192"/>
      <c r="AB20" s="192"/>
      <c r="AC20" s="192"/>
      <c r="AD20" s="192"/>
      <c r="AE20" s="192"/>
      <c r="AF20" s="9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0"/>
      <c r="AV20" s="21">
        <f>SUM(W20:AU20)</f>
        <v>0</v>
      </c>
      <c r="AW20" s="24">
        <f>SUM(U20,AV20)</f>
        <v>0</v>
      </c>
    </row>
    <row r="21" spans="1:51" ht="31.5" customHeight="1" x14ac:dyDescent="0.25">
      <c r="A21" s="28" t="s">
        <v>101</v>
      </c>
      <c r="B21" s="86" t="s">
        <v>124</v>
      </c>
      <c r="C21" s="29" t="s">
        <v>19</v>
      </c>
      <c r="D21" s="64">
        <f>SUM(D22:D28)</f>
        <v>0</v>
      </c>
      <c r="E21" s="64">
        <f>SUM(E22:E28)</f>
        <v>0</v>
      </c>
      <c r="F21" s="64">
        <f t="shared" ref="F21:T21" si="7">SUM(F22:F28)</f>
        <v>0</v>
      </c>
      <c r="G21" s="64">
        <f t="shared" si="7"/>
        <v>0</v>
      </c>
      <c r="H21" s="64">
        <f t="shared" si="7"/>
        <v>0</v>
      </c>
      <c r="I21" s="64">
        <f t="shared" si="7"/>
        <v>0</v>
      </c>
      <c r="J21" s="64">
        <f t="shared" si="7"/>
        <v>0</v>
      </c>
      <c r="K21" s="64">
        <f t="shared" si="7"/>
        <v>0</v>
      </c>
      <c r="L21" s="64">
        <f t="shared" si="7"/>
        <v>0</v>
      </c>
      <c r="M21" s="64">
        <f t="shared" si="7"/>
        <v>0</v>
      </c>
      <c r="N21" s="64">
        <f t="shared" si="7"/>
        <v>0</v>
      </c>
      <c r="O21" s="64">
        <f t="shared" si="7"/>
        <v>0</v>
      </c>
      <c r="P21" s="64">
        <f>SUM(P22:P28)</f>
        <v>0</v>
      </c>
      <c r="Q21" s="64">
        <f t="shared" si="7"/>
        <v>0</v>
      </c>
      <c r="R21" s="64">
        <f t="shared" si="7"/>
        <v>0</v>
      </c>
      <c r="S21" s="64">
        <f t="shared" si="7"/>
        <v>0</v>
      </c>
      <c r="T21" s="77">
        <f t="shared" si="7"/>
        <v>0</v>
      </c>
      <c r="U21" s="13">
        <f>SUM(D21:T21)</f>
        <v>0</v>
      </c>
      <c r="V21" s="66"/>
      <c r="W21" s="65"/>
      <c r="X21" s="31">
        <f t="shared" ref="X21:AT21" si="8">SUM(X22:X28)</f>
        <v>8</v>
      </c>
      <c r="Y21" s="31">
        <f t="shared" si="8"/>
        <v>8</v>
      </c>
      <c r="Z21" s="31">
        <f t="shared" si="8"/>
        <v>8</v>
      </c>
      <c r="AA21" s="31">
        <f t="shared" si="8"/>
        <v>8</v>
      </c>
      <c r="AB21" s="31">
        <f t="shared" si="8"/>
        <v>8</v>
      </c>
      <c r="AC21" s="31">
        <f t="shared" si="8"/>
        <v>8</v>
      </c>
      <c r="AD21" s="31">
        <f t="shared" si="8"/>
        <v>8</v>
      </c>
      <c r="AE21" s="31">
        <f t="shared" si="8"/>
        <v>8</v>
      </c>
      <c r="AF21" s="67">
        <f t="shared" si="8"/>
        <v>8</v>
      </c>
      <c r="AG21" s="31">
        <f t="shared" si="8"/>
        <v>0</v>
      </c>
      <c r="AH21" s="31">
        <f t="shared" si="8"/>
        <v>0</v>
      </c>
      <c r="AI21" s="31">
        <f t="shared" si="8"/>
        <v>0</v>
      </c>
      <c r="AJ21" s="31">
        <f t="shared" si="8"/>
        <v>0</v>
      </c>
      <c r="AK21" s="31">
        <f t="shared" si="8"/>
        <v>0</v>
      </c>
      <c r="AL21" s="31">
        <f t="shared" si="8"/>
        <v>0</v>
      </c>
      <c r="AM21" s="31">
        <f t="shared" si="8"/>
        <v>0</v>
      </c>
      <c r="AN21" s="31">
        <f t="shared" si="8"/>
        <v>0</v>
      </c>
      <c r="AO21" s="31">
        <f t="shared" si="8"/>
        <v>0</v>
      </c>
      <c r="AP21" s="31">
        <f t="shared" si="8"/>
        <v>0</v>
      </c>
      <c r="AQ21" s="31">
        <f t="shared" si="8"/>
        <v>0</v>
      </c>
      <c r="AR21" s="31">
        <f t="shared" si="8"/>
        <v>0</v>
      </c>
      <c r="AS21" s="31">
        <f t="shared" si="8"/>
        <v>0</v>
      </c>
      <c r="AT21" s="31">
        <f t="shared" si="8"/>
        <v>0</v>
      </c>
      <c r="AU21" s="33">
        <f>SUM(AU22:AU29)</f>
        <v>0</v>
      </c>
      <c r="AV21" s="13">
        <f t="shared" si="5"/>
        <v>72</v>
      </c>
      <c r="AW21" s="25">
        <f t="shared" si="6"/>
        <v>72</v>
      </c>
    </row>
    <row r="22" spans="1:51" x14ac:dyDescent="0.25">
      <c r="A22" s="73" t="s">
        <v>74</v>
      </c>
      <c r="B22" s="207" t="s">
        <v>73</v>
      </c>
      <c r="C22" s="74" t="s">
        <v>19</v>
      </c>
      <c r="D22" s="41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76"/>
      <c r="U22" s="21">
        <f t="shared" si="1"/>
        <v>0</v>
      </c>
      <c r="V22" s="22"/>
      <c r="W22" s="53"/>
      <c r="X22" s="201"/>
      <c r="Y22" s="201"/>
      <c r="Z22" s="201"/>
      <c r="AA22" s="201"/>
      <c r="AB22" s="201"/>
      <c r="AC22" s="201"/>
      <c r="AD22" s="201"/>
      <c r="AE22" s="201"/>
      <c r="AF22" s="12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10"/>
      <c r="AV22" s="21">
        <f t="shared" ref="AV22:AV35" si="9">SUM(W22:AU22)</f>
        <v>0</v>
      </c>
      <c r="AW22" s="24">
        <f t="shared" si="6"/>
        <v>0</v>
      </c>
    </row>
    <row r="23" spans="1:51" x14ac:dyDescent="0.25">
      <c r="A23" s="73" t="s">
        <v>72</v>
      </c>
      <c r="B23" s="207" t="s">
        <v>95</v>
      </c>
      <c r="C23" s="74" t="s">
        <v>19</v>
      </c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76"/>
      <c r="U23" s="21">
        <f t="shared" si="1"/>
        <v>0</v>
      </c>
      <c r="V23" s="22"/>
      <c r="W23" s="53"/>
      <c r="X23" s="192"/>
      <c r="Y23" s="192"/>
      <c r="Z23" s="192"/>
      <c r="AA23" s="192"/>
      <c r="AB23" s="192"/>
      <c r="AC23" s="192"/>
      <c r="AD23" s="192"/>
      <c r="AE23" s="192"/>
      <c r="AF23" s="9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0"/>
      <c r="AV23" s="21">
        <f t="shared" si="9"/>
        <v>0</v>
      </c>
      <c r="AW23" s="24">
        <f t="shared" si="6"/>
        <v>0</v>
      </c>
    </row>
    <row r="24" spans="1:51" x14ac:dyDescent="0.25">
      <c r="A24" s="204" t="s">
        <v>75</v>
      </c>
      <c r="B24" s="85" t="s">
        <v>93</v>
      </c>
      <c r="C24" s="99" t="s">
        <v>19</v>
      </c>
      <c r="D24" s="201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76"/>
      <c r="U24" s="21">
        <f t="shared" si="1"/>
        <v>0</v>
      </c>
      <c r="V24" s="22"/>
      <c r="W24" s="53"/>
      <c r="X24" s="192"/>
      <c r="Y24" s="192"/>
      <c r="Z24" s="192"/>
      <c r="AA24" s="192"/>
      <c r="AB24" s="192"/>
      <c r="AC24" s="192"/>
      <c r="AD24" s="192"/>
      <c r="AE24" s="192"/>
      <c r="AF24" s="9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39"/>
      <c r="AV24" s="21">
        <f t="shared" si="9"/>
        <v>0</v>
      </c>
      <c r="AW24" s="24">
        <f t="shared" si="6"/>
        <v>0</v>
      </c>
    </row>
    <row r="25" spans="1:51" ht="21" x14ac:dyDescent="0.25">
      <c r="A25" s="73" t="s">
        <v>126</v>
      </c>
      <c r="B25" s="205" t="s">
        <v>125</v>
      </c>
      <c r="C25" s="74" t="s">
        <v>127</v>
      </c>
      <c r="D25" s="201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76"/>
      <c r="U25" s="21">
        <f t="shared" si="1"/>
        <v>0</v>
      </c>
      <c r="V25" s="22"/>
      <c r="W25" s="53"/>
      <c r="X25" s="192"/>
      <c r="Y25" s="192"/>
      <c r="Z25" s="192"/>
      <c r="AA25" s="192"/>
      <c r="AB25" s="192"/>
      <c r="AC25" s="192"/>
      <c r="AD25" s="192"/>
      <c r="AE25" s="192"/>
      <c r="AF25" s="9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39"/>
      <c r="AV25" s="21">
        <f t="shared" si="9"/>
        <v>0</v>
      </c>
      <c r="AW25" s="24">
        <f t="shared" si="6"/>
        <v>0</v>
      </c>
    </row>
    <row r="26" spans="1:51" x14ac:dyDescent="0.25">
      <c r="A26" s="204" t="s">
        <v>67</v>
      </c>
      <c r="B26" s="85" t="s">
        <v>22</v>
      </c>
      <c r="C26" s="99" t="s">
        <v>19</v>
      </c>
      <c r="D26" s="201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76"/>
      <c r="U26" s="21">
        <f t="shared" si="1"/>
        <v>0</v>
      </c>
      <c r="V26" s="22"/>
      <c r="W26" s="53"/>
      <c r="X26" s="192"/>
      <c r="Y26" s="192"/>
      <c r="Z26" s="192"/>
      <c r="AA26" s="192"/>
      <c r="AB26" s="192"/>
      <c r="AC26" s="192"/>
      <c r="AD26" s="192"/>
      <c r="AE26" s="192"/>
      <c r="AF26" s="9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39"/>
      <c r="AV26" s="21">
        <f t="shared" si="9"/>
        <v>0</v>
      </c>
      <c r="AW26" s="24">
        <f t="shared" si="6"/>
        <v>0</v>
      </c>
    </row>
    <row r="27" spans="1:51" x14ac:dyDescent="0.25">
      <c r="A27" s="204" t="s">
        <v>129</v>
      </c>
      <c r="B27" s="85" t="s">
        <v>128</v>
      </c>
      <c r="C27" s="99" t="s">
        <v>19</v>
      </c>
      <c r="D27" s="201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76"/>
      <c r="U27" s="21">
        <f t="shared" si="1"/>
        <v>0</v>
      </c>
      <c r="V27" s="22"/>
      <c r="W27" s="53"/>
      <c r="X27" s="192"/>
      <c r="Y27" s="192"/>
      <c r="Z27" s="192"/>
      <c r="AA27" s="192"/>
      <c r="AB27" s="192"/>
      <c r="AC27" s="192"/>
      <c r="AD27" s="192"/>
      <c r="AE27" s="192"/>
      <c r="AF27" s="9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39"/>
      <c r="AV27" s="21">
        <f t="shared" si="9"/>
        <v>0</v>
      </c>
      <c r="AW27" s="24">
        <f t="shared" si="6"/>
        <v>0</v>
      </c>
    </row>
    <row r="28" spans="1:51" x14ac:dyDescent="0.25">
      <c r="A28" s="204" t="s">
        <v>68</v>
      </c>
      <c r="B28" s="85" t="s">
        <v>69</v>
      </c>
      <c r="C28" s="99" t="s">
        <v>19</v>
      </c>
      <c r="D28" s="201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76"/>
      <c r="U28" s="21">
        <f t="shared" si="1"/>
        <v>0</v>
      </c>
      <c r="V28" s="22"/>
      <c r="W28" s="53"/>
      <c r="X28" s="192">
        <v>8</v>
      </c>
      <c r="Y28" s="192">
        <v>8</v>
      </c>
      <c r="Z28" s="192">
        <v>8</v>
      </c>
      <c r="AA28" s="192">
        <v>8</v>
      </c>
      <c r="AB28" s="192">
        <v>8</v>
      </c>
      <c r="AC28" s="192">
        <v>8</v>
      </c>
      <c r="AD28" s="192">
        <v>8</v>
      </c>
      <c r="AE28" s="192">
        <v>8</v>
      </c>
      <c r="AF28" s="9">
        <v>8</v>
      </c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39"/>
      <c r="AV28" s="21">
        <f t="shared" si="9"/>
        <v>72</v>
      </c>
      <c r="AW28" s="24">
        <f t="shared" si="6"/>
        <v>72</v>
      </c>
    </row>
    <row r="29" spans="1:51" x14ac:dyDescent="0.25">
      <c r="A29" s="204"/>
      <c r="B29" s="85" t="s">
        <v>150</v>
      </c>
      <c r="C29" s="99"/>
      <c r="D29" s="201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76"/>
      <c r="U29" s="21"/>
      <c r="V29" s="22"/>
      <c r="W29" s="53"/>
      <c r="X29" s="192"/>
      <c r="Y29" s="192"/>
      <c r="Z29" s="192"/>
      <c r="AA29" s="192"/>
      <c r="AB29" s="192"/>
      <c r="AC29" s="192"/>
      <c r="AD29" s="192"/>
      <c r="AE29" s="192"/>
      <c r="AF29" s="9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39"/>
      <c r="AV29" s="21"/>
      <c r="AW29" s="24"/>
    </row>
    <row r="30" spans="1:51" x14ac:dyDescent="0.25">
      <c r="A30" s="55"/>
      <c r="B30" s="87" t="s">
        <v>145</v>
      </c>
      <c r="C30" s="109"/>
      <c r="D30" s="110">
        <f t="shared" ref="D30:T30" si="10">SUM(D31:D33)</f>
        <v>3</v>
      </c>
      <c r="E30" s="111">
        <f t="shared" si="10"/>
        <v>3</v>
      </c>
      <c r="F30" s="111">
        <f t="shared" si="10"/>
        <v>3</v>
      </c>
      <c r="G30" s="111">
        <f t="shared" si="10"/>
        <v>3</v>
      </c>
      <c r="H30" s="111">
        <f t="shared" si="10"/>
        <v>3</v>
      </c>
      <c r="I30" s="111">
        <f t="shared" si="10"/>
        <v>3</v>
      </c>
      <c r="J30" s="111">
        <f t="shared" si="10"/>
        <v>2</v>
      </c>
      <c r="K30" s="111">
        <f t="shared" si="10"/>
        <v>0</v>
      </c>
      <c r="L30" s="111">
        <f t="shared" si="10"/>
        <v>0</v>
      </c>
      <c r="M30" s="111">
        <f t="shared" si="10"/>
        <v>0</v>
      </c>
      <c r="N30" s="111">
        <f t="shared" si="10"/>
        <v>0</v>
      </c>
      <c r="O30" s="111">
        <f t="shared" si="10"/>
        <v>0</v>
      </c>
      <c r="P30" s="111">
        <f t="shared" si="10"/>
        <v>0</v>
      </c>
      <c r="Q30" s="111">
        <f t="shared" si="10"/>
        <v>0</v>
      </c>
      <c r="R30" s="111">
        <f t="shared" si="10"/>
        <v>0</v>
      </c>
      <c r="S30" s="111">
        <f t="shared" si="10"/>
        <v>0</v>
      </c>
      <c r="T30" s="77">
        <f t="shared" si="10"/>
        <v>0</v>
      </c>
      <c r="U30" s="13">
        <f t="shared" si="1"/>
        <v>20</v>
      </c>
      <c r="V30" s="66"/>
      <c r="W30" s="65"/>
      <c r="X30" s="112">
        <f t="shared" ref="X30:AU30" si="11">SUM(X31:X33)</f>
        <v>4</v>
      </c>
      <c r="Y30" s="112">
        <f t="shared" si="11"/>
        <v>4</v>
      </c>
      <c r="Z30" s="112">
        <f t="shared" si="11"/>
        <v>4</v>
      </c>
      <c r="AA30" s="112">
        <f t="shared" si="11"/>
        <v>4</v>
      </c>
      <c r="AB30" s="112">
        <f t="shared" si="11"/>
        <v>4</v>
      </c>
      <c r="AC30" s="112">
        <f t="shared" si="11"/>
        <v>4</v>
      </c>
      <c r="AD30" s="112">
        <f t="shared" si="11"/>
        <v>4</v>
      </c>
      <c r="AE30" s="112">
        <f t="shared" si="11"/>
        <v>4</v>
      </c>
      <c r="AF30" s="113">
        <f t="shared" si="11"/>
        <v>4</v>
      </c>
      <c r="AG30" s="112">
        <f t="shared" si="11"/>
        <v>0</v>
      </c>
      <c r="AH30" s="112">
        <f t="shared" si="11"/>
        <v>0</v>
      </c>
      <c r="AI30" s="112">
        <f t="shared" si="11"/>
        <v>0</v>
      </c>
      <c r="AJ30" s="112">
        <f t="shared" si="11"/>
        <v>0</v>
      </c>
      <c r="AK30" s="112">
        <f t="shared" si="11"/>
        <v>0</v>
      </c>
      <c r="AL30" s="112">
        <f t="shared" si="11"/>
        <v>0</v>
      </c>
      <c r="AM30" s="112">
        <f t="shared" si="11"/>
        <v>0</v>
      </c>
      <c r="AN30" s="112">
        <f t="shared" si="11"/>
        <v>0</v>
      </c>
      <c r="AO30" s="112">
        <f t="shared" si="11"/>
        <v>0</v>
      </c>
      <c r="AP30" s="112">
        <f t="shared" si="11"/>
        <v>0</v>
      </c>
      <c r="AQ30" s="112">
        <f t="shared" si="11"/>
        <v>0</v>
      </c>
      <c r="AR30" s="112">
        <f t="shared" si="11"/>
        <v>0</v>
      </c>
      <c r="AS30" s="112">
        <f t="shared" si="11"/>
        <v>0</v>
      </c>
      <c r="AT30" s="112">
        <f t="shared" si="11"/>
        <v>0</v>
      </c>
      <c r="AU30" s="114">
        <f t="shared" si="11"/>
        <v>0</v>
      </c>
      <c r="AV30" s="13">
        <f t="shared" si="9"/>
        <v>36</v>
      </c>
      <c r="AW30" s="25">
        <f t="shared" si="6"/>
        <v>56</v>
      </c>
    </row>
    <row r="31" spans="1:51" x14ac:dyDescent="0.25">
      <c r="A31" s="143" t="s">
        <v>108</v>
      </c>
      <c r="B31" s="146" t="s">
        <v>130</v>
      </c>
      <c r="C31" s="141" t="s">
        <v>19</v>
      </c>
      <c r="D31" s="100"/>
      <c r="E31" s="103"/>
      <c r="F31" s="177"/>
      <c r="G31" s="178"/>
      <c r="H31" s="178"/>
      <c r="I31" s="178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13">
        <f>SUM(D31:T31)</f>
        <v>0</v>
      </c>
      <c r="V31" s="66"/>
      <c r="W31" s="65"/>
      <c r="X31" s="179"/>
      <c r="Y31" s="179"/>
      <c r="Z31" s="179"/>
      <c r="AA31" s="179"/>
      <c r="AB31" s="179"/>
      <c r="AC31" s="179"/>
      <c r="AD31" s="179"/>
      <c r="AE31" s="179"/>
      <c r="AF31" s="180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81"/>
      <c r="AV31" s="13">
        <f t="shared" si="9"/>
        <v>0</v>
      </c>
      <c r="AW31" s="25">
        <f t="shared" si="6"/>
        <v>0</v>
      </c>
    </row>
    <row r="32" spans="1:51" ht="16.5" customHeight="1" x14ac:dyDescent="0.25">
      <c r="A32" s="144" t="s">
        <v>131</v>
      </c>
      <c r="B32" s="147" t="s">
        <v>132</v>
      </c>
      <c r="C32" s="145" t="s">
        <v>135</v>
      </c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51"/>
      <c r="U32" s="13">
        <f t="shared" si="1"/>
        <v>0</v>
      </c>
      <c r="V32" s="66"/>
      <c r="W32" s="65"/>
      <c r="X32" s="179"/>
      <c r="Y32" s="179"/>
      <c r="Z32" s="179"/>
      <c r="AA32" s="179"/>
      <c r="AB32" s="179"/>
      <c r="AC32" s="179"/>
      <c r="AD32" s="179"/>
      <c r="AE32" s="179"/>
      <c r="AF32" s="180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81"/>
      <c r="AV32" s="13">
        <f t="shared" si="9"/>
        <v>0</v>
      </c>
      <c r="AW32" s="25">
        <f t="shared" si="6"/>
        <v>0</v>
      </c>
    </row>
    <row r="33" spans="1:49" x14ac:dyDescent="0.25">
      <c r="A33" s="144" t="s">
        <v>133</v>
      </c>
      <c r="B33" s="147" t="s">
        <v>134</v>
      </c>
      <c r="C33" s="140" t="s">
        <v>19</v>
      </c>
      <c r="D33" s="94">
        <v>3</v>
      </c>
      <c r="E33" s="94">
        <v>3</v>
      </c>
      <c r="F33" s="94">
        <v>3</v>
      </c>
      <c r="G33" s="94">
        <v>3</v>
      </c>
      <c r="H33" s="94">
        <v>3</v>
      </c>
      <c r="I33" s="94">
        <v>3</v>
      </c>
      <c r="J33" s="212">
        <v>2</v>
      </c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21">
        <f>SUM(D33:T33)</f>
        <v>20</v>
      </c>
      <c r="V33" s="22"/>
      <c r="W33" s="53"/>
      <c r="X33" s="97">
        <v>4</v>
      </c>
      <c r="Y33" s="97">
        <v>4</v>
      </c>
      <c r="Z33" s="97">
        <v>4</v>
      </c>
      <c r="AA33" s="97">
        <v>4</v>
      </c>
      <c r="AB33" s="97">
        <v>4</v>
      </c>
      <c r="AC33" s="97">
        <v>4</v>
      </c>
      <c r="AD33" s="97">
        <v>4</v>
      </c>
      <c r="AE33" s="97">
        <v>4</v>
      </c>
      <c r="AF33" s="9">
        <v>4</v>
      </c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10"/>
      <c r="AV33" s="21">
        <f t="shared" si="9"/>
        <v>36</v>
      </c>
      <c r="AW33" s="24">
        <f t="shared" si="6"/>
        <v>56</v>
      </c>
    </row>
    <row r="34" spans="1:49" x14ac:dyDescent="0.25">
      <c r="A34" s="217" t="s">
        <v>24</v>
      </c>
      <c r="B34" s="215" t="s">
        <v>146</v>
      </c>
      <c r="C34" s="206" t="s">
        <v>19</v>
      </c>
      <c r="D34" s="158">
        <f t="shared" ref="D34:T34" si="12">SUM(D36,D37,D38,D40,D41,D43,D44,D45,D46,D47,D48,D49,D51)</f>
        <v>12</v>
      </c>
      <c r="E34" s="158">
        <f t="shared" si="12"/>
        <v>13</v>
      </c>
      <c r="F34" s="158">
        <f t="shared" si="12"/>
        <v>12</v>
      </c>
      <c r="G34" s="158">
        <f t="shared" si="12"/>
        <v>13</v>
      </c>
      <c r="H34" s="158">
        <f t="shared" si="12"/>
        <v>12</v>
      </c>
      <c r="I34" s="158">
        <f t="shared" si="12"/>
        <v>12</v>
      </c>
      <c r="J34" s="158">
        <f t="shared" si="12"/>
        <v>12</v>
      </c>
      <c r="K34" s="158">
        <f t="shared" si="12"/>
        <v>0</v>
      </c>
      <c r="L34" s="158">
        <f t="shared" si="12"/>
        <v>0</v>
      </c>
      <c r="M34" s="158">
        <f t="shared" si="12"/>
        <v>0</v>
      </c>
      <c r="N34" s="158">
        <f t="shared" si="12"/>
        <v>0</v>
      </c>
      <c r="O34" s="158">
        <f t="shared" si="12"/>
        <v>0</v>
      </c>
      <c r="P34" s="158">
        <f t="shared" si="12"/>
        <v>0</v>
      </c>
      <c r="Q34" s="158">
        <f t="shared" si="12"/>
        <v>0</v>
      </c>
      <c r="R34" s="158">
        <f t="shared" si="12"/>
        <v>0</v>
      </c>
      <c r="S34" s="158">
        <f t="shared" si="12"/>
        <v>0</v>
      </c>
      <c r="T34" s="82">
        <f t="shared" si="12"/>
        <v>0</v>
      </c>
      <c r="U34" s="13">
        <f t="shared" si="1"/>
        <v>86</v>
      </c>
      <c r="V34" s="56"/>
      <c r="W34" s="57"/>
      <c r="X34" s="182">
        <f t="shared" ref="X34:AU34" si="13">SUM(X36,X37,X38,X40,X41,X43,X44,X45,X46,X47,X48,X49,X51)</f>
        <v>21</v>
      </c>
      <c r="Y34" s="182">
        <f t="shared" si="13"/>
        <v>21</v>
      </c>
      <c r="Z34" s="182">
        <f t="shared" si="13"/>
        <v>21</v>
      </c>
      <c r="AA34" s="182">
        <f t="shared" si="13"/>
        <v>21</v>
      </c>
      <c r="AB34" s="182">
        <f t="shared" si="13"/>
        <v>20</v>
      </c>
      <c r="AC34" s="182">
        <f t="shared" si="13"/>
        <v>21</v>
      </c>
      <c r="AD34" s="182">
        <f t="shared" si="13"/>
        <v>20</v>
      </c>
      <c r="AE34" s="182">
        <f t="shared" si="13"/>
        <v>20</v>
      </c>
      <c r="AF34" s="63">
        <f t="shared" si="13"/>
        <v>20</v>
      </c>
      <c r="AG34" s="183">
        <f t="shared" si="13"/>
        <v>0</v>
      </c>
      <c r="AH34" s="182">
        <f t="shared" si="13"/>
        <v>0</v>
      </c>
      <c r="AI34" s="182">
        <f t="shared" si="13"/>
        <v>0</v>
      </c>
      <c r="AJ34" s="182">
        <f t="shared" si="13"/>
        <v>0</v>
      </c>
      <c r="AK34" s="182">
        <f t="shared" si="13"/>
        <v>0</v>
      </c>
      <c r="AL34" s="182">
        <f t="shared" si="13"/>
        <v>0</v>
      </c>
      <c r="AM34" s="182">
        <f t="shared" si="13"/>
        <v>0</v>
      </c>
      <c r="AN34" s="182">
        <f t="shared" si="13"/>
        <v>0</v>
      </c>
      <c r="AO34" s="182">
        <f t="shared" si="13"/>
        <v>0</v>
      </c>
      <c r="AP34" s="182">
        <f t="shared" si="13"/>
        <v>0</v>
      </c>
      <c r="AQ34" s="182">
        <f t="shared" si="13"/>
        <v>0</v>
      </c>
      <c r="AR34" s="182">
        <f t="shared" si="13"/>
        <v>0</v>
      </c>
      <c r="AS34" s="182">
        <f t="shared" si="13"/>
        <v>18</v>
      </c>
      <c r="AT34" s="182">
        <f t="shared" si="13"/>
        <v>0</v>
      </c>
      <c r="AU34" s="184">
        <f t="shared" si="13"/>
        <v>0</v>
      </c>
      <c r="AV34" s="13">
        <f t="shared" si="9"/>
        <v>203</v>
      </c>
      <c r="AW34" s="63">
        <f t="shared" si="6"/>
        <v>289</v>
      </c>
    </row>
    <row r="35" spans="1:49" x14ac:dyDescent="0.25">
      <c r="A35" s="218"/>
      <c r="B35" s="216"/>
      <c r="C35" s="168" t="s">
        <v>25</v>
      </c>
      <c r="D35" s="158">
        <f t="shared" ref="D35:T35" si="14">SUM(D39,D42,D50)</f>
        <v>1</v>
      </c>
      <c r="E35" s="158">
        <f t="shared" si="14"/>
        <v>0</v>
      </c>
      <c r="F35" s="158">
        <f t="shared" si="14"/>
        <v>0</v>
      </c>
      <c r="G35" s="158">
        <f t="shared" si="14"/>
        <v>1</v>
      </c>
      <c r="H35" s="158">
        <f t="shared" si="14"/>
        <v>1</v>
      </c>
      <c r="I35" s="158">
        <f t="shared" si="14"/>
        <v>1</v>
      </c>
      <c r="J35" s="158">
        <f t="shared" si="14"/>
        <v>2</v>
      </c>
      <c r="K35" s="158">
        <f t="shared" si="14"/>
        <v>0</v>
      </c>
      <c r="L35" s="158">
        <f t="shared" si="14"/>
        <v>0</v>
      </c>
      <c r="M35" s="158">
        <f t="shared" si="14"/>
        <v>0</v>
      </c>
      <c r="N35" s="158">
        <f t="shared" si="14"/>
        <v>0</v>
      </c>
      <c r="O35" s="158">
        <f t="shared" si="14"/>
        <v>0</v>
      </c>
      <c r="P35" s="158">
        <f t="shared" si="14"/>
        <v>0</v>
      </c>
      <c r="Q35" s="158">
        <f t="shared" si="14"/>
        <v>0</v>
      </c>
      <c r="R35" s="158">
        <f t="shared" si="14"/>
        <v>0</v>
      </c>
      <c r="S35" s="158">
        <f t="shared" si="14"/>
        <v>0</v>
      </c>
      <c r="T35" s="82">
        <f t="shared" si="14"/>
        <v>0</v>
      </c>
      <c r="U35" s="13">
        <f>SUM(D35:T35)</f>
        <v>6</v>
      </c>
      <c r="V35" s="167"/>
      <c r="W35" s="57"/>
      <c r="X35" s="185">
        <f t="shared" ref="X35:AU35" si="15">SUM(X39,X42,X50)</f>
        <v>1</v>
      </c>
      <c r="Y35" s="185">
        <f t="shared" si="15"/>
        <v>1</v>
      </c>
      <c r="Z35" s="185">
        <f t="shared" si="15"/>
        <v>1</v>
      </c>
      <c r="AA35" s="185">
        <f t="shared" si="15"/>
        <v>1</v>
      </c>
      <c r="AB35" s="185">
        <f t="shared" si="15"/>
        <v>1</v>
      </c>
      <c r="AC35" s="185">
        <f t="shared" si="15"/>
        <v>1</v>
      </c>
      <c r="AD35" s="185">
        <f t="shared" si="15"/>
        <v>2</v>
      </c>
      <c r="AE35" s="185">
        <f t="shared" si="15"/>
        <v>2</v>
      </c>
      <c r="AF35" s="186">
        <f t="shared" si="15"/>
        <v>2</v>
      </c>
      <c r="AG35" s="187">
        <f t="shared" si="15"/>
        <v>0</v>
      </c>
      <c r="AH35" s="185">
        <f t="shared" si="15"/>
        <v>0</v>
      </c>
      <c r="AI35" s="185">
        <f t="shared" si="15"/>
        <v>0</v>
      </c>
      <c r="AJ35" s="185">
        <f t="shared" si="15"/>
        <v>0</v>
      </c>
      <c r="AK35" s="185">
        <f t="shared" si="15"/>
        <v>0</v>
      </c>
      <c r="AL35" s="185">
        <f t="shared" si="15"/>
        <v>0</v>
      </c>
      <c r="AM35" s="185">
        <f t="shared" si="15"/>
        <v>0</v>
      </c>
      <c r="AN35" s="185">
        <f t="shared" si="15"/>
        <v>0</v>
      </c>
      <c r="AO35" s="185">
        <f t="shared" si="15"/>
        <v>0</v>
      </c>
      <c r="AP35" s="185">
        <f t="shared" si="15"/>
        <v>0</v>
      </c>
      <c r="AQ35" s="185">
        <f t="shared" si="15"/>
        <v>0</v>
      </c>
      <c r="AR35" s="185">
        <f t="shared" si="15"/>
        <v>0</v>
      </c>
      <c r="AS35" s="185">
        <f t="shared" si="15"/>
        <v>0</v>
      </c>
      <c r="AT35" s="185">
        <f t="shared" si="15"/>
        <v>0</v>
      </c>
      <c r="AU35" s="188">
        <f t="shared" si="15"/>
        <v>0</v>
      </c>
      <c r="AV35" s="13">
        <f t="shared" si="9"/>
        <v>12</v>
      </c>
      <c r="AW35" s="63">
        <f t="shared" si="6"/>
        <v>18</v>
      </c>
    </row>
    <row r="36" spans="1:49" ht="21" x14ac:dyDescent="0.25">
      <c r="A36" s="202" t="s">
        <v>43</v>
      </c>
      <c r="B36" s="148" t="s">
        <v>136</v>
      </c>
      <c r="C36" s="191" t="s">
        <v>19</v>
      </c>
      <c r="D36" s="14"/>
      <c r="E36" s="14"/>
      <c r="F36" s="14"/>
      <c r="G36" s="14"/>
      <c r="H36" s="14"/>
      <c r="I36" s="14"/>
      <c r="J36" s="14"/>
      <c r="K36" s="14"/>
      <c r="L36" s="201"/>
      <c r="M36" s="14"/>
      <c r="N36" s="14"/>
      <c r="O36" s="14"/>
      <c r="P36" s="14"/>
      <c r="Q36" s="14"/>
      <c r="R36" s="14"/>
      <c r="S36" s="14"/>
      <c r="T36" s="76"/>
      <c r="U36" s="21">
        <f>SUM(D36:T36)</f>
        <v>0</v>
      </c>
      <c r="V36" s="22"/>
      <c r="W36" s="53"/>
      <c r="X36" s="14"/>
      <c r="Y36" s="14"/>
      <c r="Z36" s="14"/>
      <c r="AA36" s="14"/>
      <c r="AB36" s="14"/>
      <c r="AC36" s="14"/>
      <c r="AD36" s="14"/>
      <c r="AE36" s="14"/>
      <c r="AF36" s="15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0"/>
      <c r="AV36" s="21">
        <f t="shared" ref="AV36:AV41" si="16">SUM(X36:AU36)</f>
        <v>0</v>
      </c>
      <c r="AW36" s="24">
        <f t="shared" si="6"/>
        <v>0</v>
      </c>
    </row>
    <row r="37" spans="1:49" ht="21" x14ac:dyDescent="0.25">
      <c r="A37" s="190" t="s">
        <v>44</v>
      </c>
      <c r="B37" s="149" t="s">
        <v>137</v>
      </c>
      <c r="C37" s="196" t="s">
        <v>19</v>
      </c>
      <c r="D37" s="14"/>
      <c r="E37" s="14"/>
      <c r="F37" s="14"/>
      <c r="G37" s="14"/>
      <c r="H37" s="14"/>
      <c r="I37" s="14"/>
      <c r="J37" s="14"/>
      <c r="K37" s="14"/>
      <c r="L37" s="201"/>
      <c r="M37" s="14"/>
      <c r="N37" s="14"/>
      <c r="O37" s="14"/>
      <c r="P37" s="14"/>
      <c r="Q37" s="14"/>
      <c r="R37" s="14"/>
      <c r="S37" s="14"/>
      <c r="T37" s="76"/>
      <c r="U37" s="21">
        <f t="shared" si="1"/>
        <v>0</v>
      </c>
      <c r="V37" s="22"/>
      <c r="W37" s="53"/>
      <c r="X37" s="14"/>
      <c r="Y37" s="14"/>
      <c r="Z37" s="14"/>
      <c r="AA37" s="14"/>
      <c r="AB37" s="14"/>
      <c r="AC37" s="14"/>
      <c r="AD37" s="14"/>
      <c r="AE37" s="14"/>
      <c r="AF37" s="15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201"/>
      <c r="AU37" s="17"/>
      <c r="AV37" s="21">
        <f t="shared" si="16"/>
        <v>0</v>
      </c>
      <c r="AW37" s="24">
        <f>SUM(U37,AV37)</f>
        <v>0</v>
      </c>
    </row>
    <row r="38" spans="1:49" ht="21" customHeight="1" x14ac:dyDescent="0.25">
      <c r="A38" s="221" t="s">
        <v>45</v>
      </c>
      <c r="B38" s="219" t="s">
        <v>143</v>
      </c>
      <c r="C38" s="196" t="s">
        <v>19</v>
      </c>
      <c r="D38" s="38"/>
      <c r="E38" s="39"/>
      <c r="F38" s="39"/>
      <c r="G38" s="39"/>
      <c r="H38" s="39"/>
      <c r="I38" s="39"/>
      <c r="J38" s="39"/>
      <c r="K38" s="39"/>
      <c r="L38" s="40"/>
      <c r="M38" s="39"/>
      <c r="N38" s="39"/>
      <c r="O38" s="39"/>
      <c r="P38" s="39"/>
      <c r="Q38" s="39"/>
      <c r="R38" s="39"/>
      <c r="S38" s="39"/>
      <c r="T38" s="39"/>
      <c r="U38" s="21">
        <f t="shared" si="1"/>
        <v>0</v>
      </c>
      <c r="V38" s="22"/>
      <c r="W38" s="53"/>
      <c r="X38" s="201"/>
      <c r="Y38" s="201"/>
      <c r="Z38" s="201"/>
      <c r="AA38" s="201"/>
      <c r="AB38" s="201"/>
      <c r="AC38" s="201"/>
      <c r="AD38" s="201"/>
      <c r="AE38" s="201"/>
      <c r="AF38" s="11"/>
      <c r="AG38" s="16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17"/>
      <c r="AV38" s="21">
        <f t="shared" si="16"/>
        <v>0</v>
      </c>
      <c r="AW38" s="24">
        <f>SUM(U38,AV38)</f>
        <v>0</v>
      </c>
    </row>
    <row r="39" spans="1:49" x14ac:dyDescent="0.25">
      <c r="A39" s="222"/>
      <c r="B39" s="220"/>
      <c r="C39" s="169" t="s">
        <v>25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71">
        <f>SUM(D39:T39)</f>
        <v>0</v>
      </c>
      <c r="V39" s="22"/>
      <c r="W39" s="53"/>
      <c r="X39" s="201"/>
      <c r="Y39" s="192"/>
      <c r="Z39" s="192"/>
      <c r="AA39" s="192"/>
      <c r="AB39" s="192"/>
      <c r="AC39" s="192"/>
      <c r="AD39" s="192"/>
      <c r="AE39" s="192"/>
      <c r="AF39" s="9"/>
      <c r="AG39" s="7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201"/>
      <c r="AU39" s="17"/>
      <c r="AV39" s="21">
        <f>SUM(X39:AU39)</f>
        <v>0</v>
      </c>
      <c r="AW39" s="24">
        <f>SUM(U39,AV39)</f>
        <v>0</v>
      </c>
    </row>
    <row r="40" spans="1:49" ht="21" x14ac:dyDescent="0.25">
      <c r="A40" s="190" t="s">
        <v>46</v>
      </c>
      <c r="B40" s="150" t="s">
        <v>144</v>
      </c>
      <c r="C40" s="196" t="s">
        <v>19</v>
      </c>
      <c r="D40" s="39"/>
      <c r="E40" s="39"/>
      <c r="F40" s="39"/>
      <c r="G40" s="39"/>
      <c r="H40" s="40"/>
      <c r="I40" s="39"/>
      <c r="J40" s="38"/>
      <c r="K40" s="39"/>
      <c r="L40" s="39"/>
      <c r="M40" s="39"/>
      <c r="N40" s="39"/>
      <c r="O40" s="39"/>
      <c r="P40" s="39"/>
      <c r="Q40" s="39"/>
      <c r="R40" s="39"/>
      <c r="S40" s="39"/>
      <c r="T40" s="76"/>
      <c r="U40" s="42">
        <f t="shared" si="1"/>
        <v>0</v>
      </c>
      <c r="V40" s="22"/>
      <c r="W40" s="53"/>
      <c r="X40" s="41"/>
      <c r="Y40" s="40"/>
      <c r="Z40" s="40"/>
      <c r="AA40" s="40"/>
      <c r="AB40" s="40"/>
      <c r="AC40" s="40"/>
      <c r="AD40" s="40"/>
      <c r="AE40" s="40"/>
      <c r="AF40" s="48"/>
      <c r="AG40" s="47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201"/>
      <c r="AU40" s="17"/>
      <c r="AV40" s="21">
        <f t="shared" si="16"/>
        <v>0</v>
      </c>
      <c r="AW40" s="24">
        <f t="shared" si="6"/>
        <v>0</v>
      </c>
    </row>
    <row r="41" spans="1:49" x14ac:dyDescent="0.25">
      <c r="A41" s="221" t="s">
        <v>47</v>
      </c>
      <c r="B41" s="264" t="s">
        <v>138</v>
      </c>
      <c r="C41" s="196" t="s">
        <v>19</v>
      </c>
      <c r="D41" s="38">
        <v>3</v>
      </c>
      <c r="E41" s="39">
        <v>3</v>
      </c>
      <c r="F41" s="39">
        <v>2</v>
      </c>
      <c r="G41" s="39">
        <v>2</v>
      </c>
      <c r="H41" s="39">
        <v>2</v>
      </c>
      <c r="I41" s="39">
        <v>2</v>
      </c>
      <c r="J41" s="39">
        <v>2</v>
      </c>
      <c r="K41" s="39"/>
      <c r="L41" s="39"/>
      <c r="M41" s="40"/>
      <c r="N41" s="39"/>
      <c r="O41" s="39"/>
      <c r="P41" s="39"/>
      <c r="Q41" s="39"/>
      <c r="R41" s="39"/>
      <c r="S41" s="39"/>
      <c r="T41" s="76"/>
      <c r="U41" s="42">
        <f t="shared" si="1"/>
        <v>16</v>
      </c>
      <c r="V41" s="22"/>
      <c r="W41" s="53"/>
      <c r="X41" s="201">
        <v>3</v>
      </c>
      <c r="Y41" s="201">
        <v>3</v>
      </c>
      <c r="Z41" s="201">
        <v>3</v>
      </c>
      <c r="AA41" s="201">
        <v>3</v>
      </c>
      <c r="AB41" s="201">
        <v>3</v>
      </c>
      <c r="AC41" s="201">
        <v>3</v>
      </c>
      <c r="AD41" s="201">
        <v>2</v>
      </c>
      <c r="AE41" s="201">
        <v>2</v>
      </c>
      <c r="AF41" s="11">
        <v>2</v>
      </c>
      <c r="AG41" s="12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17"/>
      <c r="AV41" s="21">
        <f t="shared" si="16"/>
        <v>24</v>
      </c>
      <c r="AW41" s="24">
        <f t="shared" si="6"/>
        <v>40</v>
      </c>
    </row>
    <row r="42" spans="1:49" x14ac:dyDescent="0.25">
      <c r="A42" s="222"/>
      <c r="B42" s="265"/>
      <c r="C42" s="169" t="s">
        <v>25</v>
      </c>
      <c r="D42" s="38"/>
      <c r="E42" s="39"/>
      <c r="F42" s="39"/>
      <c r="G42" s="39"/>
      <c r="H42" s="39"/>
      <c r="I42" s="39">
        <v>1</v>
      </c>
      <c r="J42" s="39">
        <v>1</v>
      </c>
      <c r="K42" s="39"/>
      <c r="L42" s="39"/>
      <c r="M42" s="40"/>
      <c r="N42" s="39"/>
      <c r="O42" s="39"/>
      <c r="P42" s="39"/>
      <c r="Q42" s="39"/>
      <c r="R42" s="39"/>
      <c r="S42" s="39"/>
      <c r="T42" s="76"/>
      <c r="U42" s="42">
        <f>SUM(D42:T42)</f>
        <v>2</v>
      </c>
      <c r="V42" s="22"/>
      <c r="W42" s="53"/>
      <c r="X42" s="201"/>
      <c r="Y42" s="201">
        <v>1</v>
      </c>
      <c r="Z42" s="201">
        <v>1</v>
      </c>
      <c r="AA42" s="201">
        <v>1</v>
      </c>
      <c r="AB42" s="201">
        <v>1</v>
      </c>
      <c r="AC42" s="201">
        <v>1</v>
      </c>
      <c r="AD42" s="201">
        <v>1</v>
      </c>
      <c r="AE42" s="201">
        <v>1</v>
      </c>
      <c r="AF42" s="11">
        <v>1</v>
      </c>
      <c r="AG42" s="12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17"/>
      <c r="AV42" s="21">
        <f>SUM(W42:AU42)</f>
        <v>8</v>
      </c>
      <c r="AW42" s="24">
        <f>SUM(U42,AV42)</f>
        <v>10</v>
      </c>
    </row>
    <row r="43" spans="1:49" x14ac:dyDescent="0.25">
      <c r="A43" s="190" t="s">
        <v>48</v>
      </c>
      <c r="B43" s="150" t="s">
        <v>139</v>
      </c>
      <c r="C43" s="196" t="s">
        <v>19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76"/>
      <c r="U43" s="21">
        <f t="shared" si="1"/>
        <v>0</v>
      </c>
      <c r="V43" s="22"/>
      <c r="W43" s="53"/>
      <c r="X43" s="201"/>
      <c r="Y43" s="201"/>
      <c r="Z43" s="201"/>
      <c r="AA43" s="201"/>
      <c r="AB43" s="201"/>
      <c r="AC43" s="201"/>
      <c r="AD43" s="201"/>
      <c r="AE43" s="201"/>
      <c r="AF43" s="11"/>
      <c r="AG43" s="12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17"/>
      <c r="AV43" s="21">
        <v>0</v>
      </c>
      <c r="AW43" s="24">
        <f t="shared" si="6"/>
        <v>0</v>
      </c>
    </row>
    <row r="44" spans="1:49" ht="21" x14ac:dyDescent="0.25">
      <c r="A44" s="190" t="s">
        <v>49</v>
      </c>
      <c r="B44" s="150" t="s">
        <v>102</v>
      </c>
      <c r="C44" s="196" t="s">
        <v>19</v>
      </c>
      <c r="D44" s="14"/>
      <c r="E44" s="70"/>
      <c r="F44" s="70"/>
      <c r="G44" s="70"/>
      <c r="H44" s="70"/>
      <c r="I44" s="70"/>
      <c r="J44" s="70"/>
      <c r="K44" s="70"/>
      <c r="L44" s="192"/>
      <c r="M44" s="70"/>
      <c r="N44" s="70"/>
      <c r="O44" s="70"/>
      <c r="P44" s="70"/>
      <c r="Q44" s="70"/>
      <c r="R44" s="70"/>
      <c r="S44" s="70"/>
      <c r="T44" s="76"/>
      <c r="U44" s="71">
        <f t="shared" si="1"/>
        <v>0</v>
      </c>
      <c r="V44" s="22"/>
      <c r="W44" s="53"/>
      <c r="X44" s="201">
        <v>4</v>
      </c>
      <c r="Y44" s="201">
        <v>4</v>
      </c>
      <c r="Z44" s="201">
        <v>4</v>
      </c>
      <c r="AA44" s="201">
        <v>4</v>
      </c>
      <c r="AB44" s="201">
        <v>4</v>
      </c>
      <c r="AC44" s="201">
        <v>4</v>
      </c>
      <c r="AD44" s="201">
        <v>4</v>
      </c>
      <c r="AE44" s="201">
        <v>4</v>
      </c>
      <c r="AF44" s="11">
        <v>4</v>
      </c>
      <c r="AG44" s="16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17"/>
      <c r="AV44" s="21">
        <f t="shared" ref="AV44:AV54" si="17">SUM(W44:AU44)</f>
        <v>36</v>
      </c>
      <c r="AW44" s="24">
        <f t="shared" si="6"/>
        <v>36</v>
      </c>
    </row>
    <row r="45" spans="1:49" x14ac:dyDescent="0.25">
      <c r="A45" s="190" t="s">
        <v>82</v>
      </c>
      <c r="B45" s="150" t="s">
        <v>140</v>
      </c>
      <c r="C45" s="196" t="s">
        <v>19</v>
      </c>
      <c r="D45" s="14">
        <v>2</v>
      </c>
      <c r="E45" s="70">
        <v>2</v>
      </c>
      <c r="F45" s="70">
        <v>2</v>
      </c>
      <c r="G45" s="70">
        <v>3</v>
      </c>
      <c r="H45" s="70">
        <v>3</v>
      </c>
      <c r="I45" s="70">
        <v>3</v>
      </c>
      <c r="J45" s="70">
        <v>3</v>
      </c>
      <c r="K45" s="70"/>
      <c r="L45" s="192"/>
      <c r="M45" s="70"/>
      <c r="N45" s="70"/>
      <c r="O45" s="70"/>
      <c r="P45" s="70"/>
      <c r="Q45" s="70"/>
      <c r="R45" s="70"/>
      <c r="S45" s="70"/>
      <c r="T45" s="76"/>
      <c r="U45" s="71">
        <f t="shared" si="1"/>
        <v>18</v>
      </c>
      <c r="V45" s="22"/>
      <c r="W45" s="53"/>
      <c r="X45" s="201">
        <v>2</v>
      </c>
      <c r="Y45" s="201">
        <v>2</v>
      </c>
      <c r="Z45" s="201">
        <v>2</v>
      </c>
      <c r="AA45" s="201">
        <v>2</v>
      </c>
      <c r="AB45" s="201">
        <v>2</v>
      </c>
      <c r="AC45" s="201">
        <v>2</v>
      </c>
      <c r="AD45" s="201">
        <v>2</v>
      </c>
      <c r="AE45" s="201">
        <v>2</v>
      </c>
      <c r="AF45" s="11">
        <v>2</v>
      </c>
      <c r="AG45" s="16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17"/>
      <c r="AV45" s="21">
        <f t="shared" si="17"/>
        <v>18</v>
      </c>
      <c r="AW45" s="24">
        <f t="shared" si="6"/>
        <v>36</v>
      </c>
    </row>
    <row r="46" spans="1:49" x14ac:dyDescent="0.25">
      <c r="A46" s="190" t="s">
        <v>83</v>
      </c>
      <c r="B46" s="150" t="s">
        <v>23</v>
      </c>
      <c r="C46" s="196" t="s">
        <v>19</v>
      </c>
      <c r="D46" s="14">
        <v>3</v>
      </c>
      <c r="E46" s="70">
        <v>3</v>
      </c>
      <c r="F46" s="70">
        <v>3</v>
      </c>
      <c r="G46" s="70">
        <v>3</v>
      </c>
      <c r="H46" s="70">
        <v>2</v>
      </c>
      <c r="I46" s="70">
        <v>2</v>
      </c>
      <c r="J46" s="70">
        <v>2</v>
      </c>
      <c r="K46" s="70"/>
      <c r="L46" s="192"/>
      <c r="M46" s="70"/>
      <c r="N46" s="70"/>
      <c r="O46" s="70"/>
      <c r="P46" s="70"/>
      <c r="Q46" s="70"/>
      <c r="R46" s="70"/>
      <c r="S46" s="70"/>
      <c r="T46" s="76"/>
      <c r="U46" s="71">
        <f t="shared" ref="U46:U53" si="18">SUM(D46:T46)</f>
        <v>18</v>
      </c>
      <c r="V46" s="22"/>
      <c r="W46" s="53"/>
      <c r="X46" s="201">
        <v>2</v>
      </c>
      <c r="Y46" s="201">
        <v>2</v>
      </c>
      <c r="Z46" s="201">
        <v>2</v>
      </c>
      <c r="AA46" s="201">
        <v>2</v>
      </c>
      <c r="AB46" s="201">
        <v>2</v>
      </c>
      <c r="AC46" s="201">
        <v>3</v>
      </c>
      <c r="AD46" s="201">
        <v>3</v>
      </c>
      <c r="AE46" s="201">
        <v>3</v>
      </c>
      <c r="AF46" s="11">
        <v>3</v>
      </c>
      <c r="AG46" s="16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17"/>
      <c r="AV46" s="21">
        <f t="shared" si="17"/>
        <v>22</v>
      </c>
      <c r="AW46" s="24">
        <f t="shared" si="6"/>
        <v>40</v>
      </c>
    </row>
    <row r="47" spans="1:49" ht="21" x14ac:dyDescent="0.25">
      <c r="A47" s="190" t="s">
        <v>104</v>
      </c>
      <c r="B47" s="150" t="s">
        <v>141</v>
      </c>
      <c r="C47" s="196" t="s">
        <v>19</v>
      </c>
      <c r="D47" s="14">
        <v>2</v>
      </c>
      <c r="E47" s="70">
        <v>3</v>
      </c>
      <c r="F47" s="70">
        <v>3</v>
      </c>
      <c r="G47" s="70">
        <v>3</v>
      </c>
      <c r="H47" s="70">
        <v>3</v>
      </c>
      <c r="I47" s="70">
        <v>3</v>
      </c>
      <c r="J47" s="70">
        <v>3</v>
      </c>
      <c r="K47" s="70"/>
      <c r="L47" s="192"/>
      <c r="M47" s="70"/>
      <c r="N47" s="70"/>
      <c r="O47" s="70"/>
      <c r="P47" s="70"/>
      <c r="Q47" s="70"/>
      <c r="R47" s="70"/>
      <c r="S47" s="70"/>
      <c r="T47" s="76"/>
      <c r="U47" s="71">
        <f t="shared" si="18"/>
        <v>20</v>
      </c>
      <c r="V47" s="22"/>
      <c r="W47" s="53"/>
      <c r="X47" s="201">
        <v>3</v>
      </c>
      <c r="Y47" s="201">
        <v>3</v>
      </c>
      <c r="Z47" s="201">
        <v>3</v>
      </c>
      <c r="AA47" s="201">
        <v>3</v>
      </c>
      <c r="AB47" s="201">
        <v>2</v>
      </c>
      <c r="AC47" s="201">
        <v>2</v>
      </c>
      <c r="AD47" s="201">
        <v>2</v>
      </c>
      <c r="AE47" s="201">
        <v>2</v>
      </c>
      <c r="AF47" s="11">
        <v>2</v>
      </c>
      <c r="AG47" s="16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17"/>
      <c r="AV47" s="21">
        <f t="shared" si="17"/>
        <v>22</v>
      </c>
      <c r="AW47" s="24">
        <f t="shared" si="6"/>
        <v>42</v>
      </c>
    </row>
    <row r="48" spans="1:49" ht="21" x14ac:dyDescent="0.25">
      <c r="A48" s="190" t="s">
        <v>105</v>
      </c>
      <c r="B48" s="150" t="s">
        <v>142</v>
      </c>
      <c r="C48" s="196" t="s">
        <v>19</v>
      </c>
      <c r="D48" s="14"/>
      <c r="E48" s="70"/>
      <c r="F48" s="70"/>
      <c r="G48" s="70"/>
      <c r="H48" s="70"/>
      <c r="I48" s="70"/>
      <c r="J48" s="70"/>
      <c r="K48" s="70"/>
      <c r="L48" s="192"/>
      <c r="M48" s="70"/>
      <c r="N48" s="70"/>
      <c r="O48" s="70"/>
      <c r="P48" s="70"/>
      <c r="Q48" s="70"/>
      <c r="R48" s="70"/>
      <c r="S48" s="70"/>
      <c r="T48" s="76"/>
      <c r="U48" s="71">
        <f t="shared" si="18"/>
        <v>0</v>
      </c>
      <c r="V48" s="22"/>
      <c r="W48" s="53"/>
      <c r="X48" s="201">
        <v>4</v>
      </c>
      <c r="Y48" s="201">
        <v>4</v>
      </c>
      <c r="Z48" s="201">
        <v>4</v>
      </c>
      <c r="AA48" s="201">
        <v>5</v>
      </c>
      <c r="AB48" s="201">
        <v>5</v>
      </c>
      <c r="AC48" s="201">
        <v>5</v>
      </c>
      <c r="AD48" s="201">
        <v>5</v>
      </c>
      <c r="AE48" s="201">
        <v>5</v>
      </c>
      <c r="AF48" s="11">
        <v>5</v>
      </c>
      <c r="AG48" s="16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17"/>
      <c r="AV48" s="21">
        <f t="shared" si="17"/>
        <v>42</v>
      </c>
      <c r="AW48" s="24">
        <f t="shared" si="6"/>
        <v>42</v>
      </c>
    </row>
    <row r="49" spans="1:49" ht="21" customHeight="1" x14ac:dyDescent="0.25">
      <c r="A49" s="221" t="s">
        <v>106</v>
      </c>
      <c r="B49" s="264" t="s">
        <v>103</v>
      </c>
      <c r="C49" s="196" t="s">
        <v>19</v>
      </c>
      <c r="D49" s="38">
        <v>2</v>
      </c>
      <c r="E49" s="39">
        <v>2</v>
      </c>
      <c r="F49" s="39">
        <v>2</v>
      </c>
      <c r="G49" s="39">
        <v>2</v>
      </c>
      <c r="H49" s="39">
        <v>2</v>
      </c>
      <c r="I49" s="39">
        <v>2</v>
      </c>
      <c r="J49" s="39">
        <v>2</v>
      </c>
      <c r="K49" s="70"/>
      <c r="L49" s="192"/>
      <c r="M49" s="70"/>
      <c r="N49" s="70"/>
      <c r="O49" s="70"/>
      <c r="P49" s="70"/>
      <c r="Q49" s="70"/>
      <c r="R49" s="70"/>
      <c r="S49" s="70"/>
      <c r="T49" s="76"/>
      <c r="U49" s="71">
        <f t="shared" si="18"/>
        <v>14</v>
      </c>
      <c r="V49" s="22"/>
      <c r="W49" s="53"/>
      <c r="X49" s="201">
        <v>3</v>
      </c>
      <c r="Y49" s="201">
        <v>3</v>
      </c>
      <c r="Z49" s="201">
        <v>3</v>
      </c>
      <c r="AA49" s="201">
        <v>2</v>
      </c>
      <c r="AB49" s="201">
        <v>2</v>
      </c>
      <c r="AC49" s="201">
        <v>2</v>
      </c>
      <c r="AD49" s="201">
        <v>2</v>
      </c>
      <c r="AE49" s="201">
        <v>2</v>
      </c>
      <c r="AF49" s="11">
        <v>2</v>
      </c>
      <c r="AG49" s="16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17"/>
      <c r="AV49" s="21">
        <f t="shared" si="17"/>
        <v>21</v>
      </c>
      <c r="AW49" s="24">
        <f t="shared" si="6"/>
        <v>35</v>
      </c>
    </row>
    <row r="50" spans="1:49" x14ac:dyDescent="0.25">
      <c r="A50" s="222"/>
      <c r="B50" s="265"/>
      <c r="C50" s="169" t="s">
        <v>25</v>
      </c>
      <c r="D50" s="38">
        <v>1</v>
      </c>
      <c r="E50" s="39"/>
      <c r="F50" s="39"/>
      <c r="G50" s="39">
        <v>1</v>
      </c>
      <c r="H50" s="39">
        <v>1</v>
      </c>
      <c r="I50" s="39"/>
      <c r="J50" s="39">
        <v>1</v>
      </c>
      <c r="K50" s="70"/>
      <c r="L50" s="192"/>
      <c r="M50" s="70"/>
      <c r="N50" s="70"/>
      <c r="O50" s="70"/>
      <c r="P50" s="70"/>
      <c r="Q50" s="70"/>
      <c r="R50" s="70"/>
      <c r="S50" s="70"/>
      <c r="T50" s="76"/>
      <c r="U50" s="71">
        <f>SUM(D50:T50)</f>
        <v>4</v>
      </c>
      <c r="V50" s="22"/>
      <c r="W50" s="53"/>
      <c r="X50" s="201">
        <v>1</v>
      </c>
      <c r="Y50" s="201"/>
      <c r="Z50" s="201"/>
      <c r="AA50" s="201"/>
      <c r="AB50" s="201"/>
      <c r="AC50" s="201"/>
      <c r="AD50" s="201">
        <v>1</v>
      </c>
      <c r="AE50" s="201">
        <v>1</v>
      </c>
      <c r="AF50" s="11">
        <v>1</v>
      </c>
      <c r="AG50" s="16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17"/>
      <c r="AV50" s="21">
        <f t="shared" si="17"/>
        <v>4</v>
      </c>
      <c r="AW50" s="24">
        <f t="shared" si="6"/>
        <v>8</v>
      </c>
    </row>
    <row r="51" spans="1:49" x14ac:dyDescent="0.25">
      <c r="A51" s="191"/>
      <c r="B51" s="209" t="s">
        <v>150</v>
      </c>
      <c r="C51" s="169"/>
      <c r="D51" s="14"/>
      <c r="E51" s="70"/>
      <c r="F51" s="70"/>
      <c r="G51" s="70"/>
      <c r="H51" s="70"/>
      <c r="I51" s="70"/>
      <c r="J51" s="70"/>
      <c r="K51" s="70"/>
      <c r="L51" s="192"/>
      <c r="M51" s="70"/>
      <c r="N51" s="70"/>
      <c r="O51" s="70"/>
      <c r="P51" s="70"/>
      <c r="Q51" s="70"/>
      <c r="R51" s="70"/>
      <c r="S51" s="70"/>
      <c r="T51" s="76"/>
      <c r="U51" s="71">
        <f>SUM(D51:T51)</f>
        <v>0</v>
      </c>
      <c r="V51" s="22"/>
      <c r="W51" s="53"/>
      <c r="X51" s="201"/>
      <c r="Y51" s="201"/>
      <c r="Z51" s="201"/>
      <c r="AA51" s="201"/>
      <c r="AB51" s="201"/>
      <c r="AC51" s="201"/>
      <c r="AD51" s="201"/>
      <c r="AE51" s="201"/>
      <c r="AF51" s="11"/>
      <c r="AG51" s="16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>
        <v>18</v>
      </c>
      <c r="AT51" s="201"/>
      <c r="AU51" s="17"/>
      <c r="AV51" s="21">
        <f>SUM(W51:AU51)</f>
        <v>18</v>
      </c>
      <c r="AW51" s="24">
        <f t="shared" si="6"/>
        <v>18</v>
      </c>
    </row>
    <row r="52" spans="1:49" x14ac:dyDescent="0.25">
      <c r="A52" s="225" t="s">
        <v>26</v>
      </c>
      <c r="B52" s="226" t="s">
        <v>85</v>
      </c>
      <c r="C52" s="194" t="s">
        <v>19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81"/>
      <c r="U52" s="21">
        <f t="shared" si="18"/>
        <v>0</v>
      </c>
      <c r="V52" s="22"/>
      <c r="W52" s="53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7"/>
      <c r="AV52" s="21">
        <f t="shared" si="17"/>
        <v>0</v>
      </c>
      <c r="AW52" s="24">
        <f t="shared" si="6"/>
        <v>0</v>
      </c>
    </row>
    <row r="53" spans="1:49" x14ac:dyDescent="0.25">
      <c r="A53" s="225"/>
      <c r="B53" s="227"/>
      <c r="C53" s="194" t="s">
        <v>25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81"/>
      <c r="U53" s="21">
        <f t="shared" si="18"/>
        <v>0</v>
      </c>
      <c r="V53" s="22"/>
      <c r="W53" s="53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7"/>
      <c r="AV53" s="21">
        <f t="shared" si="17"/>
        <v>0</v>
      </c>
      <c r="AW53" s="24">
        <f t="shared" si="6"/>
        <v>0</v>
      </c>
    </row>
    <row r="54" spans="1:49" x14ac:dyDescent="0.25">
      <c r="A54" s="262" t="s">
        <v>27</v>
      </c>
      <c r="B54" s="263" t="s">
        <v>28</v>
      </c>
      <c r="C54" s="193" t="s">
        <v>19</v>
      </c>
      <c r="D54" s="31">
        <f t="shared" ref="D54:T55" si="19">SUM(D56,D65,D74,D83,D92)</f>
        <v>18</v>
      </c>
      <c r="E54" s="31">
        <f t="shared" si="19"/>
        <v>18</v>
      </c>
      <c r="F54" s="31">
        <f t="shared" si="19"/>
        <v>19</v>
      </c>
      <c r="G54" s="31">
        <f t="shared" si="19"/>
        <v>19</v>
      </c>
      <c r="H54" s="31">
        <f t="shared" si="19"/>
        <v>19</v>
      </c>
      <c r="I54" s="31">
        <f t="shared" si="19"/>
        <v>19</v>
      </c>
      <c r="J54" s="31">
        <f t="shared" si="19"/>
        <v>19</v>
      </c>
      <c r="K54" s="31">
        <f t="shared" si="19"/>
        <v>36</v>
      </c>
      <c r="L54" s="31">
        <f t="shared" si="19"/>
        <v>36</v>
      </c>
      <c r="M54" s="31">
        <f t="shared" si="19"/>
        <v>36</v>
      </c>
      <c r="N54" s="31">
        <f t="shared" si="19"/>
        <v>36</v>
      </c>
      <c r="O54" s="31">
        <f t="shared" si="19"/>
        <v>36</v>
      </c>
      <c r="P54" s="31">
        <f t="shared" si="19"/>
        <v>36</v>
      </c>
      <c r="Q54" s="31">
        <f t="shared" si="19"/>
        <v>36</v>
      </c>
      <c r="R54" s="31">
        <f t="shared" si="19"/>
        <v>36</v>
      </c>
      <c r="S54" s="31">
        <f t="shared" si="19"/>
        <v>36</v>
      </c>
      <c r="T54" s="80">
        <f t="shared" si="19"/>
        <v>36</v>
      </c>
      <c r="U54" s="21">
        <f t="shared" ref="U54:U72" si="20">SUM(D54:T54)</f>
        <v>491</v>
      </c>
      <c r="V54" s="22"/>
      <c r="W54" s="53"/>
      <c r="X54" s="31">
        <f t="shared" ref="X54:AU55" si="21">SUM(X56,X65,X74,X83,X92)</f>
        <v>2</v>
      </c>
      <c r="Y54" s="31">
        <f t="shared" si="21"/>
        <v>2</v>
      </c>
      <c r="Z54" s="31">
        <f t="shared" si="21"/>
        <v>2</v>
      </c>
      <c r="AA54" s="31">
        <f t="shared" si="21"/>
        <v>2</v>
      </c>
      <c r="AB54" s="31">
        <f t="shared" si="21"/>
        <v>2</v>
      </c>
      <c r="AC54" s="31">
        <f t="shared" si="21"/>
        <v>2</v>
      </c>
      <c r="AD54" s="31">
        <f t="shared" si="21"/>
        <v>2</v>
      </c>
      <c r="AE54" s="31">
        <f t="shared" si="21"/>
        <v>2</v>
      </c>
      <c r="AF54" s="31">
        <f t="shared" si="21"/>
        <v>2</v>
      </c>
      <c r="AG54" s="31">
        <f t="shared" si="21"/>
        <v>36</v>
      </c>
      <c r="AH54" s="31">
        <f t="shared" si="21"/>
        <v>36</v>
      </c>
      <c r="AI54" s="31">
        <f t="shared" si="21"/>
        <v>36</v>
      </c>
      <c r="AJ54" s="31">
        <f t="shared" si="21"/>
        <v>36</v>
      </c>
      <c r="AK54" s="31">
        <f t="shared" si="21"/>
        <v>36</v>
      </c>
      <c r="AL54" s="31">
        <f t="shared" si="21"/>
        <v>36</v>
      </c>
      <c r="AM54" s="31">
        <f t="shared" si="21"/>
        <v>36</v>
      </c>
      <c r="AN54" s="31">
        <f t="shared" si="21"/>
        <v>36</v>
      </c>
      <c r="AO54" s="31">
        <f t="shared" si="21"/>
        <v>36</v>
      </c>
      <c r="AP54" s="31">
        <f t="shared" si="21"/>
        <v>36</v>
      </c>
      <c r="AQ54" s="31">
        <f t="shared" si="21"/>
        <v>36</v>
      </c>
      <c r="AR54" s="31">
        <f t="shared" si="21"/>
        <v>36</v>
      </c>
      <c r="AS54" s="31">
        <f t="shared" si="21"/>
        <v>18</v>
      </c>
      <c r="AT54" s="31">
        <f t="shared" si="21"/>
        <v>0</v>
      </c>
      <c r="AU54" s="33">
        <f t="shared" si="21"/>
        <v>0</v>
      </c>
      <c r="AV54" s="13">
        <f t="shared" si="17"/>
        <v>468</v>
      </c>
      <c r="AW54" s="25">
        <f t="shared" si="6"/>
        <v>959</v>
      </c>
    </row>
    <row r="55" spans="1:49" x14ac:dyDescent="0.25">
      <c r="A55" s="262"/>
      <c r="B55" s="263"/>
      <c r="C55" s="193" t="s">
        <v>25</v>
      </c>
      <c r="D55" s="32">
        <f t="shared" si="19"/>
        <v>2</v>
      </c>
      <c r="E55" s="58">
        <f t="shared" si="19"/>
        <v>2</v>
      </c>
      <c r="F55" s="59">
        <f t="shared" si="19"/>
        <v>2</v>
      </c>
      <c r="G55" s="59">
        <f t="shared" si="19"/>
        <v>0</v>
      </c>
      <c r="H55" s="59">
        <f t="shared" si="19"/>
        <v>1</v>
      </c>
      <c r="I55" s="59">
        <f t="shared" si="19"/>
        <v>1</v>
      </c>
      <c r="J55" s="59">
        <f t="shared" si="19"/>
        <v>1</v>
      </c>
      <c r="K55" s="59">
        <f t="shared" si="19"/>
        <v>0</v>
      </c>
      <c r="L55" s="59">
        <f t="shared" si="19"/>
        <v>0</v>
      </c>
      <c r="M55" s="59">
        <f t="shared" si="19"/>
        <v>0</v>
      </c>
      <c r="N55" s="59">
        <f t="shared" si="19"/>
        <v>0</v>
      </c>
      <c r="O55" s="59">
        <f t="shared" si="19"/>
        <v>0</v>
      </c>
      <c r="P55" s="59">
        <f t="shared" si="19"/>
        <v>0</v>
      </c>
      <c r="Q55" s="59">
        <f t="shared" si="19"/>
        <v>0</v>
      </c>
      <c r="R55" s="59">
        <f t="shared" si="19"/>
        <v>0</v>
      </c>
      <c r="S55" s="59">
        <f t="shared" si="19"/>
        <v>0</v>
      </c>
      <c r="T55" s="80">
        <f t="shared" si="19"/>
        <v>0</v>
      </c>
      <c r="U55" s="21">
        <f t="shared" si="20"/>
        <v>9</v>
      </c>
      <c r="V55" s="22"/>
      <c r="W55" s="53"/>
      <c r="X55" s="83">
        <f t="shared" si="21"/>
        <v>0</v>
      </c>
      <c r="Y55" s="83">
        <f t="shared" si="21"/>
        <v>0</v>
      </c>
      <c r="Z55" s="37">
        <f t="shared" si="21"/>
        <v>0</v>
      </c>
      <c r="AA55" s="37">
        <f t="shared" si="21"/>
        <v>0</v>
      </c>
      <c r="AB55" s="37">
        <f t="shared" si="21"/>
        <v>1</v>
      </c>
      <c r="AC55" s="37">
        <f t="shared" si="21"/>
        <v>0</v>
      </c>
      <c r="AD55" s="37">
        <f t="shared" si="21"/>
        <v>0</v>
      </c>
      <c r="AE55" s="37">
        <f t="shared" si="21"/>
        <v>0</v>
      </c>
      <c r="AF55" s="30">
        <f t="shared" si="21"/>
        <v>0</v>
      </c>
      <c r="AG55" s="46">
        <f t="shared" si="21"/>
        <v>0</v>
      </c>
      <c r="AH55" s="91">
        <f t="shared" si="21"/>
        <v>0</v>
      </c>
      <c r="AI55" s="91">
        <f t="shared" si="21"/>
        <v>0</v>
      </c>
      <c r="AJ55" s="91">
        <f t="shared" si="21"/>
        <v>0</v>
      </c>
      <c r="AK55" s="91">
        <f t="shared" si="21"/>
        <v>0</v>
      </c>
      <c r="AL55" s="91">
        <f t="shared" si="21"/>
        <v>0</v>
      </c>
      <c r="AM55" s="91">
        <f t="shared" si="21"/>
        <v>0</v>
      </c>
      <c r="AN55" s="91">
        <f t="shared" si="21"/>
        <v>0</v>
      </c>
      <c r="AO55" s="91">
        <f t="shared" si="21"/>
        <v>0</v>
      </c>
      <c r="AP55" s="91">
        <f t="shared" si="21"/>
        <v>0</v>
      </c>
      <c r="AQ55" s="91">
        <f t="shared" si="21"/>
        <v>0</v>
      </c>
      <c r="AR55" s="91">
        <f t="shared" si="21"/>
        <v>0</v>
      </c>
      <c r="AS55" s="91">
        <f t="shared" si="21"/>
        <v>0</v>
      </c>
      <c r="AT55" s="91">
        <f t="shared" si="21"/>
        <v>0</v>
      </c>
      <c r="AU55" s="8">
        <f t="shared" si="21"/>
        <v>0</v>
      </c>
      <c r="AV55" s="13">
        <f t="shared" ref="AV55:AV90" si="22">SUM(W55:AU55)</f>
        <v>1</v>
      </c>
      <c r="AW55" s="25">
        <f t="shared" si="6"/>
        <v>10</v>
      </c>
    </row>
    <row r="56" spans="1:49" x14ac:dyDescent="0.25">
      <c r="A56" s="239" t="s">
        <v>29</v>
      </c>
      <c r="B56" s="223" t="s">
        <v>147</v>
      </c>
      <c r="C56" s="68" t="s">
        <v>19</v>
      </c>
      <c r="D56" s="32">
        <f t="shared" ref="D56:T56" si="23">SUM(D58,D60,D62,D63,D64)</f>
        <v>0</v>
      </c>
      <c r="E56" s="32">
        <f t="shared" si="23"/>
        <v>0</v>
      </c>
      <c r="F56" s="32">
        <f t="shared" si="23"/>
        <v>0</v>
      </c>
      <c r="G56" s="32">
        <f t="shared" si="23"/>
        <v>0</v>
      </c>
      <c r="H56" s="32">
        <f t="shared" si="23"/>
        <v>0</v>
      </c>
      <c r="I56" s="32">
        <f t="shared" si="23"/>
        <v>0</v>
      </c>
      <c r="J56" s="32">
        <f t="shared" si="23"/>
        <v>0</v>
      </c>
      <c r="K56" s="32">
        <f t="shared" si="23"/>
        <v>0</v>
      </c>
      <c r="L56" s="32">
        <f t="shared" si="23"/>
        <v>0</v>
      </c>
      <c r="M56" s="32">
        <f t="shared" si="23"/>
        <v>0</v>
      </c>
      <c r="N56" s="32">
        <f t="shared" si="23"/>
        <v>0</v>
      </c>
      <c r="O56" s="32">
        <f t="shared" si="23"/>
        <v>0</v>
      </c>
      <c r="P56" s="32">
        <f t="shared" si="23"/>
        <v>0</v>
      </c>
      <c r="Q56" s="32">
        <f t="shared" si="23"/>
        <v>0</v>
      </c>
      <c r="R56" s="32">
        <f t="shared" si="23"/>
        <v>0</v>
      </c>
      <c r="S56" s="32">
        <f t="shared" si="23"/>
        <v>0</v>
      </c>
      <c r="T56" s="80">
        <f t="shared" si="23"/>
        <v>0</v>
      </c>
      <c r="U56" s="21">
        <f t="shared" si="20"/>
        <v>0</v>
      </c>
      <c r="V56" s="22"/>
      <c r="W56" s="53"/>
      <c r="X56" s="32">
        <f t="shared" ref="X56:AU56" si="24">SUM(X58,X60,X62,X63,X64)</f>
        <v>0</v>
      </c>
      <c r="Y56" s="32">
        <f t="shared" si="24"/>
        <v>0</v>
      </c>
      <c r="Z56" s="32">
        <f t="shared" si="24"/>
        <v>0</v>
      </c>
      <c r="AA56" s="32">
        <f t="shared" si="24"/>
        <v>0</v>
      </c>
      <c r="AB56" s="32">
        <f t="shared" si="24"/>
        <v>0</v>
      </c>
      <c r="AC56" s="32">
        <f t="shared" si="24"/>
        <v>0</v>
      </c>
      <c r="AD56" s="32">
        <f t="shared" si="24"/>
        <v>0</v>
      </c>
      <c r="AE56" s="32">
        <f t="shared" si="24"/>
        <v>0</v>
      </c>
      <c r="AF56" s="32">
        <f t="shared" si="24"/>
        <v>0</v>
      </c>
      <c r="AG56" s="32">
        <f t="shared" si="24"/>
        <v>0</v>
      </c>
      <c r="AH56" s="32">
        <f t="shared" si="24"/>
        <v>0</v>
      </c>
      <c r="AI56" s="32">
        <f t="shared" si="24"/>
        <v>0</v>
      </c>
      <c r="AJ56" s="32">
        <f t="shared" si="24"/>
        <v>0</v>
      </c>
      <c r="AK56" s="32">
        <f t="shared" si="24"/>
        <v>0</v>
      </c>
      <c r="AL56" s="32">
        <f t="shared" si="24"/>
        <v>0</v>
      </c>
      <c r="AM56" s="32">
        <f t="shared" si="24"/>
        <v>0</v>
      </c>
      <c r="AN56" s="32">
        <f t="shared" si="24"/>
        <v>0</v>
      </c>
      <c r="AO56" s="32">
        <f t="shared" si="24"/>
        <v>0</v>
      </c>
      <c r="AP56" s="32">
        <f t="shared" si="24"/>
        <v>0</v>
      </c>
      <c r="AQ56" s="32">
        <f t="shared" si="24"/>
        <v>0</v>
      </c>
      <c r="AR56" s="32">
        <f t="shared" si="24"/>
        <v>0</v>
      </c>
      <c r="AS56" s="32">
        <f t="shared" si="24"/>
        <v>0</v>
      </c>
      <c r="AT56" s="32">
        <f t="shared" si="24"/>
        <v>0</v>
      </c>
      <c r="AU56" s="33">
        <f t="shared" si="24"/>
        <v>0</v>
      </c>
      <c r="AV56" s="13">
        <f t="shared" si="22"/>
        <v>0</v>
      </c>
      <c r="AW56" s="25">
        <f t="shared" si="6"/>
        <v>0</v>
      </c>
    </row>
    <row r="57" spans="1:49" x14ac:dyDescent="0.25">
      <c r="A57" s="239"/>
      <c r="B57" s="224"/>
      <c r="C57" s="68" t="s">
        <v>25</v>
      </c>
      <c r="D57" s="37">
        <f t="shared" ref="D57:T57" si="25">SUM(D59,D61)</f>
        <v>0</v>
      </c>
      <c r="E57" s="37">
        <f t="shared" si="25"/>
        <v>0</v>
      </c>
      <c r="F57" s="37">
        <f t="shared" si="25"/>
        <v>0</v>
      </c>
      <c r="G57" s="37">
        <f t="shared" si="25"/>
        <v>0</v>
      </c>
      <c r="H57" s="37">
        <f t="shared" si="25"/>
        <v>0</v>
      </c>
      <c r="I57" s="37">
        <f t="shared" si="25"/>
        <v>0</v>
      </c>
      <c r="J57" s="37">
        <f t="shared" si="25"/>
        <v>0</v>
      </c>
      <c r="K57" s="37">
        <f t="shared" si="25"/>
        <v>0</v>
      </c>
      <c r="L57" s="37">
        <f t="shared" si="25"/>
        <v>0</v>
      </c>
      <c r="M57" s="37">
        <f t="shared" si="25"/>
        <v>0</v>
      </c>
      <c r="N57" s="37">
        <f t="shared" si="25"/>
        <v>0</v>
      </c>
      <c r="O57" s="37">
        <f t="shared" si="25"/>
        <v>0</v>
      </c>
      <c r="P57" s="37">
        <f t="shared" si="25"/>
        <v>0</v>
      </c>
      <c r="Q57" s="37">
        <f t="shared" si="25"/>
        <v>0</v>
      </c>
      <c r="R57" s="37">
        <f t="shared" si="25"/>
        <v>0</v>
      </c>
      <c r="S57" s="37">
        <f t="shared" si="25"/>
        <v>0</v>
      </c>
      <c r="T57" s="78">
        <f t="shared" si="25"/>
        <v>0</v>
      </c>
      <c r="U57" s="21">
        <f t="shared" si="20"/>
        <v>0</v>
      </c>
      <c r="V57" s="22"/>
      <c r="W57" s="53"/>
      <c r="X57" s="37">
        <f t="shared" ref="X57:AU57" si="26">SUM(X59,X61)</f>
        <v>0</v>
      </c>
      <c r="Y57" s="37">
        <f t="shared" si="26"/>
        <v>0</v>
      </c>
      <c r="Z57" s="37">
        <f t="shared" si="26"/>
        <v>0</v>
      </c>
      <c r="AA57" s="37">
        <f t="shared" si="26"/>
        <v>0</v>
      </c>
      <c r="AB57" s="37">
        <f t="shared" si="26"/>
        <v>0</v>
      </c>
      <c r="AC57" s="37">
        <f t="shared" si="26"/>
        <v>0</v>
      </c>
      <c r="AD57" s="37">
        <f t="shared" si="26"/>
        <v>0</v>
      </c>
      <c r="AE57" s="37">
        <f t="shared" si="26"/>
        <v>0</v>
      </c>
      <c r="AF57" s="30">
        <f t="shared" si="26"/>
        <v>0</v>
      </c>
      <c r="AG57" s="46">
        <f t="shared" si="26"/>
        <v>0</v>
      </c>
      <c r="AH57" s="37">
        <f t="shared" si="26"/>
        <v>0</v>
      </c>
      <c r="AI57" s="37">
        <f t="shared" si="26"/>
        <v>0</v>
      </c>
      <c r="AJ57" s="37">
        <f t="shared" si="26"/>
        <v>0</v>
      </c>
      <c r="AK57" s="37">
        <f t="shared" si="26"/>
        <v>0</v>
      </c>
      <c r="AL57" s="37">
        <f t="shared" si="26"/>
        <v>0</v>
      </c>
      <c r="AM57" s="37">
        <f t="shared" si="26"/>
        <v>0</v>
      </c>
      <c r="AN57" s="37">
        <f t="shared" si="26"/>
        <v>0</v>
      </c>
      <c r="AO57" s="37">
        <f t="shared" si="26"/>
        <v>0</v>
      </c>
      <c r="AP57" s="37">
        <f t="shared" si="26"/>
        <v>0</v>
      </c>
      <c r="AQ57" s="37">
        <f t="shared" si="26"/>
        <v>0</v>
      </c>
      <c r="AR57" s="37">
        <f t="shared" si="26"/>
        <v>0</v>
      </c>
      <c r="AS57" s="37">
        <f t="shared" si="26"/>
        <v>0</v>
      </c>
      <c r="AT57" s="37">
        <f t="shared" si="26"/>
        <v>0</v>
      </c>
      <c r="AU57" s="8">
        <f t="shared" si="26"/>
        <v>0</v>
      </c>
      <c r="AV57" s="21">
        <f t="shared" si="22"/>
        <v>0</v>
      </c>
      <c r="AW57" s="24">
        <f t="shared" si="6"/>
        <v>0</v>
      </c>
    </row>
    <row r="58" spans="1:49" x14ac:dyDescent="0.25">
      <c r="A58" s="244" t="s">
        <v>30</v>
      </c>
      <c r="B58" s="237" t="s">
        <v>148</v>
      </c>
      <c r="C58" s="196" t="s">
        <v>19</v>
      </c>
      <c r="D58" s="38"/>
      <c r="E58" s="39"/>
      <c r="F58" s="39"/>
      <c r="G58" s="39"/>
      <c r="H58" s="39"/>
      <c r="I58" s="39"/>
      <c r="J58" s="39"/>
      <c r="K58" s="39"/>
      <c r="L58" s="40"/>
      <c r="M58" s="39"/>
      <c r="N58" s="39"/>
      <c r="O58" s="39"/>
      <c r="P58" s="39"/>
      <c r="Q58" s="39"/>
      <c r="R58" s="39"/>
      <c r="S58" s="39"/>
      <c r="T58" s="76"/>
      <c r="U58" s="21">
        <f t="shared" si="20"/>
        <v>0</v>
      </c>
      <c r="V58" s="22"/>
      <c r="W58" s="53"/>
      <c r="X58" s="201"/>
      <c r="Y58" s="201"/>
      <c r="Z58" s="201"/>
      <c r="AA58" s="201"/>
      <c r="AB58" s="201"/>
      <c r="AC58" s="201"/>
      <c r="AD58" s="201"/>
      <c r="AE58" s="201"/>
      <c r="AF58" s="1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17"/>
      <c r="AV58" s="21">
        <f t="shared" si="22"/>
        <v>0</v>
      </c>
      <c r="AW58" s="24">
        <f t="shared" si="6"/>
        <v>0</v>
      </c>
    </row>
    <row r="59" spans="1:49" x14ac:dyDescent="0.25">
      <c r="A59" s="244"/>
      <c r="B59" s="238"/>
      <c r="C59" s="196" t="s">
        <v>25</v>
      </c>
      <c r="D59" s="201"/>
      <c r="E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76"/>
      <c r="U59" s="21">
        <f t="shared" si="20"/>
        <v>0</v>
      </c>
      <c r="V59" s="22"/>
      <c r="W59" s="53"/>
      <c r="X59" s="201"/>
      <c r="Y59" s="201"/>
      <c r="Z59" s="201"/>
      <c r="AA59" s="201"/>
      <c r="AB59" s="201"/>
      <c r="AC59" s="201"/>
      <c r="AD59" s="201"/>
      <c r="AE59" s="201"/>
      <c r="AF59" s="11"/>
      <c r="AG59" s="16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17"/>
      <c r="AV59" s="21">
        <f t="shared" si="22"/>
        <v>0</v>
      </c>
      <c r="AW59" s="24">
        <f t="shared" si="6"/>
        <v>0</v>
      </c>
    </row>
    <row r="60" spans="1:49" ht="24" customHeight="1" x14ac:dyDescent="0.25">
      <c r="A60" s="260" t="s">
        <v>84</v>
      </c>
      <c r="B60" s="237" t="s">
        <v>149</v>
      </c>
      <c r="C60" s="69" t="s">
        <v>19</v>
      </c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76"/>
      <c r="U60" s="21">
        <f t="shared" si="20"/>
        <v>0</v>
      </c>
      <c r="V60" s="22"/>
      <c r="W60" s="53"/>
      <c r="X60" s="201"/>
      <c r="Y60" s="201"/>
      <c r="Z60" s="201"/>
      <c r="AA60" s="201"/>
      <c r="AB60" s="201"/>
      <c r="AC60" s="201"/>
      <c r="AD60" s="201"/>
      <c r="AE60" s="201"/>
      <c r="AF60" s="11"/>
      <c r="AG60" s="16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17"/>
      <c r="AV60" s="21">
        <f>SUM(W60:AU60)</f>
        <v>0</v>
      </c>
      <c r="AW60" s="24">
        <f t="shared" si="6"/>
        <v>0</v>
      </c>
    </row>
    <row r="61" spans="1:49" x14ac:dyDescent="0.25">
      <c r="A61" s="261"/>
      <c r="B61" s="238"/>
      <c r="C61" s="203" t="s">
        <v>25</v>
      </c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76"/>
      <c r="U61" s="21">
        <f t="shared" si="20"/>
        <v>0</v>
      </c>
      <c r="V61" s="22"/>
      <c r="W61" s="53"/>
      <c r="X61" s="201"/>
      <c r="Y61" s="201"/>
      <c r="Z61" s="201"/>
      <c r="AA61" s="201"/>
      <c r="AB61" s="201"/>
      <c r="AC61" s="201"/>
      <c r="AD61" s="201"/>
      <c r="AE61" s="201"/>
      <c r="AF61" s="11"/>
      <c r="AG61" s="16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17"/>
      <c r="AV61" s="21">
        <f>SUM(W61:AU61)</f>
        <v>0</v>
      </c>
      <c r="AW61" s="24">
        <f t="shared" si="6"/>
        <v>0</v>
      </c>
    </row>
    <row r="62" spans="1:49" ht="21" x14ac:dyDescent="0.25">
      <c r="A62" s="196" t="s">
        <v>31</v>
      </c>
      <c r="B62" s="88" t="s">
        <v>109</v>
      </c>
      <c r="C62" s="196" t="s">
        <v>19</v>
      </c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76"/>
      <c r="U62" s="21">
        <f t="shared" si="20"/>
        <v>0</v>
      </c>
      <c r="V62" s="22"/>
      <c r="W62" s="53"/>
      <c r="X62" s="201"/>
      <c r="Y62" s="201"/>
      <c r="Z62" s="201"/>
      <c r="AA62" s="201"/>
      <c r="AB62" s="201"/>
      <c r="AC62" s="201"/>
      <c r="AD62" s="201"/>
      <c r="AE62" s="201"/>
      <c r="AF62" s="11"/>
      <c r="AG62" s="12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17"/>
      <c r="AV62" s="21">
        <f t="shared" si="22"/>
        <v>0</v>
      </c>
      <c r="AW62" s="24">
        <f t="shared" si="6"/>
        <v>0</v>
      </c>
    </row>
    <row r="63" spans="1:49" ht="21" x14ac:dyDescent="0.25">
      <c r="A63" s="196" t="s">
        <v>32</v>
      </c>
      <c r="B63" s="88" t="s">
        <v>110</v>
      </c>
      <c r="C63" s="196" t="s">
        <v>19</v>
      </c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76"/>
      <c r="U63" s="21">
        <f t="shared" si="20"/>
        <v>0</v>
      </c>
      <c r="V63" s="22"/>
      <c r="W63" s="53"/>
      <c r="X63" s="201"/>
      <c r="Y63" s="201"/>
      <c r="Z63" s="201"/>
      <c r="AA63" s="201"/>
      <c r="AB63" s="201"/>
      <c r="AC63" s="201"/>
      <c r="AD63" s="201"/>
      <c r="AE63" s="201"/>
      <c r="AF63" s="11"/>
      <c r="AG63" s="16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17"/>
      <c r="AV63" s="21">
        <f>SUM(W63:AU63)</f>
        <v>0</v>
      </c>
      <c r="AW63" s="24">
        <f t="shared" si="6"/>
        <v>0</v>
      </c>
    </row>
    <row r="64" spans="1:49" x14ac:dyDescent="0.25">
      <c r="A64" s="115" t="s">
        <v>120</v>
      </c>
      <c r="B64" s="160" t="s">
        <v>150</v>
      </c>
      <c r="C64" s="196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76"/>
      <c r="U64" s="21">
        <f>SUM(D64:T64)</f>
        <v>0</v>
      </c>
      <c r="V64" s="22"/>
      <c r="W64" s="53"/>
      <c r="X64" s="201"/>
      <c r="Y64" s="201"/>
      <c r="Z64" s="201"/>
      <c r="AA64" s="201"/>
      <c r="AB64" s="201"/>
      <c r="AC64" s="201"/>
      <c r="AD64" s="201"/>
      <c r="AE64" s="201"/>
      <c r="AF64" s="11"/>
      <c r="AG64" s="16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17"/>
      <c r="AV64" s="21">
        <f>SUM(W64:AU64)</f>
        <v>0</v>
      </c>
      <c r="AW64" s="24">
        <f t="shared" si="6"/>
        <v>0</v>
      </c>
    </row>
    <row r="65" spans="1:49" x14ac:dyDescent="0.25">
      <c r="A65" s="239" t="s">
        <v>33</v>
      </c>
      <c r="B65" s="242" t="s">
        <v>151</v>
      </c>
      <c r="C65" s="68" t="s">
        <v>19</v>
      </c>
      <c r="D65" s="32">
        <f t="shared" ref="D65:T65" si="27">SUM(D67+D69+D71+D72+D73)</f>
        <v>0</v>
      </c>
      <c r="E65" s="32">
        <f t="shared" si="27"/>
        <v>0</v>
      </c>
      <c r="F65" s="32">
        <f t="shared" si="27"/>
        <v>0</v>
      </c>
      <c r="G65" s="32">
        <f t="shared" si="27"/>
        <v>0</v>
      </c>
      <c r="H65" s="32">
        <f t="shared" si="27"/>
        <v>0</v>
      </c>
      <c r="I65" s="32">
        <f t="shared" si="27"/>
        <v>0</v>
      </c>
      <c r="J65" s="32">
        <f t="shared" si="27"/>
        <v>0</v>
      </c>
      <c r="K65" s="32">
        <f t="shared" si="27"/>
        <v>0</v>
      </c>
      <c r="L65" s="32">
        <f t="shared" si="27"/>
        <v>0</v>
      </c>
      <c r="M65" s="32">
        <f t="shared" si="27"/>
        <v>0</v>
      </c>
      <c r="N65" s="32">
        <f t="shared" si="27"/>
        <v>0</v>
      </c>
      <c r="O65" s="32">
        <f t="shared" si="27"/>
        <v>0</v>
      </c>
      <c r="P65" s="32">
        <f t="shared" si="27"/>
        <v>0</v>
      </c>
      <c r="Q65" s="32">
        <f t="shared" si="27"/>
        <v>0</v>
      </c>
      <c r="R65" s="32">
        <f t="shared" si="27"/>
        <v>0</v>
      </c>
      <c r="S65" s="32">
        <f t="shared" si="27"/>
        <v>0</v>
      </c>
      <c r="T65" s="78">
        <f t="shared" si="27"/>
        <v>0</v>
      </c>
      <c r="U65" s="21">
        <f t="shared" si="20"/>
        <v>0</v>
      </c>
      <c r="V65" s="22"/>
      <c r="W65" s="53"/>
      <c r="X65" s="32">
        <f t="shared" ref="X65:AU65" si="28">SUM(X67,X69,X71,X72,X73)</f>
        <v>0</v>
      </c>
      <c r="Y65" s="32">
        <f t="shared" si="28"/>
        <v>0</v>
      </c>
      <c r="Z65" s="32">
        <f t="shared" si="28"/>
        <v>0</v>
      </c>
      <c r="AA65" s="32">
        <f t="shared" si="28"/>
        <v>0</v>
      </c>
      <c r="AB65" s="32">
        <f t="shared" si="28"/>
        <v>0</v>
      </c>
      <c r="AC65" s="32">
        <f t="shared" si="28"/>
        <v>0</v>
      </c>
      <c r="AD65" s="32">
        <f t="shared" si="28"/>
        <v>0</v>
      </c>
      <c r="AE65" s="32">
        <f t="shared" si="28"/>
        <v>0</v>
      </c>
      <c r="AF65" s="32">
        <f t="shared" si="28"/>
        <v>0</v>
      </c>
      <c r="AG65" s="32">
        <f t="shared" si="28"/>
        <v>0</v>
      </c>
      <c r="AH65" s="32">
        <f t="shared" si="28"/>
        <v>0</v>
      </c>
      <c r="AI65" s="32">
        <f t="shared" si="28"/>
        <v>0</v>
      </c>
      <c r="AJ65" s="32">
        <f t="shared" si="28"/>
        <v>0</v>
      </c>
      <c r="AK65" s="32">
        <f t="shared" si="28"/>
        <v>0</v>
      </c>
      <c r="AL65" s="32">
        <f t="shared" si="28"/>
        <v>0</v>
      </c>
      <c r="AM65" s="32">
        <f t="shared" si="28"/>
        <v>0</v>
      </c>
      <c r="AN65" s="32">
        <f t="shared" si="28"/>
        <v>0</v>
      </c>
      <c r="AO65" s="32">
        <f t="shared" si="28"/>
        <v>0</v>
      </c>
      <c r="AP65" s="32">
        <f t="shared" si="28"/>
        <v>0</v>
      </c>
      <c r="AQ65" s="32">
        <f t="shared" si="28"/>
        <v>0</v>
      </c>
      <c r="AR65" s="32">
        <f t="shared" si="28"/>
        <v>0</v>
      </c>
      <c r="AS65" s="32">
        <f t="shared" si="28"/>
        <v>0</v>
      </c>
      <c r="AT65" s="32">
        <f t="shared" si="28"/>
        <v>0</v>
      </c>
      <c r="AU65" s="33">
        <f t="shared" si="28"/>
        <v>0</v>
      </c>
      <c r="AV65" s="13">
        <f t="shared" si="22"/>
        <v>0</v>
      </c>
      <c r="AW65" s="25">
        <f t="shared" si="6"/>
        <v>0</v>
      </c>
    </row>
    <row r="66" spans="1:49" x14ac:dyDescent="0.25">
      <c r="A66" s="239"/>
      <c r="B66" s="243"/>
      <c r="C66" s="68" t="s">
        <v>25</v>
      </c>
      <c r="D66" s="37">
        <f t="shared" ref="D66:T66" si="29">SUM(D68,D70)</f>
        <v>0</v>
      </c>
      <c r="E66" s="37">
        <f t="shared" si="29"/>
        <v>0</v>
      </c>
      <c r="F66" s="37">
        <f t="shared" si="29"/>
        <v>0</v>
      </c>
      <c r="G66" s="37">
        <f t="shared" si="29"/>
        <v>0</v>
      </c>
      <c r="H66" s="37">
        <f t="shared" si="29"/>
        <v>0</v>
      </c>
      <c r="I66" s="37">
        <f t="shared" si="29"/>
        <v>0</v>
      </c>
      <c r="J66" s="37">
        <f t="shared" si="29"/>
        <v>0</v>
      </c>
      <c r="K66" s="37">
        <f t="shared" si="29"/>
        <v>0</v>
      </c>
      <c r="L66" s="37">
        <f t="shared" si="29"/>
        <v>0</v>
      </c>
      <c r="M66" s="37">
        <f t="shared" si="29"/>
        <v>0</v>
      </c>
      <c r="N66" s="37">
        <f t="shared" si="29"/>
        <v>0</v>
      </c>
      <c r="O66" s="37">
        <f t="shared" si="29"/>
        <v>0</v>
      </c>
      <c r="P66" s="37">
        <f t="shared" si="29"/>
        <v>0</v>
      </c>
      <c r="Q66" s="37">
        <f t="shared" si="29"/>
        <v>0</v>
      </c>
      <c r="R66" s="37">
        <f t="shared" si="29"/>
        <v>0</v>
      </c>
      <c r="S66" s="37">
        <f t="shared" si="29"/>
        <v>0</v>
      </c>
      <c r="T66" s="78">
        <f t="shared" si="29"/>
        <v>0</v>
      </c>
      <c r="U66" s="21">
        <f t="shared" si="20"/>
        <v>0</v>
      </c>
      <c r="V66" s="22"/>
      <c r="W66" s="53"/>
      <c r="X66" s="37">
        <f t="shared" ref="X66:AU66" si="30">SUM(X68,X70)</f>
        <v>0</v>
      </c>
      <c r="Y66" s="37">
        <f t="shared" si="30"/>
        <v>0</v>
      </c>
      <c r="Z66" s="37">
        <f t="shared" si="30"/>
        <v>0</v>
      </c>
      <c r="AA66" s="37">
        <f t="shared" si="30"/>
        <v>0</v>
      </c>
      <c r="AB66" s="37">
        <f t="shared" si="30"/>
        <v>0</v>
      </c>
      <c r="AC66" s="37">
        <f t="shared" si="30"/>
        <v>0</v>
      </c>
      <c r="AD66" s="37">
        <f t="shared" si="30"/>
        <v>0</v>
      </c>
      <c r="AE66" s="37">
        <f t="shared" si="30"/>
        <v>0</v>
      </c>
      <c r="AF66" s="30">
        <f t="shared" si="30"/>
        <v>0</v>
      </c>
      <c r="AG66" s="46">
        <f t="shared" si="30"/>
        <v>0</v>
      </c>
      <c r="AH66" s="37">
        <f t="shared" si="30"/>
        <v>0</v>
      </c>
      <c r="AI66" s="37">
        <f t="shared" si="30"/>
        <v>0</v>
      </c>
      <c r="AJ66" s="37">
        <f t="shared" si="30"/>
        <v>0</v>
      </c>
      <c r="AK66" s="37">
        <f t="shared" si="30"/>
        <v>0</v>
      </c>
      <c r="AL66" s="37">
        <f t="shared" si="30"/>
        <v>0</v>
      </c>
      <c r="AM66" s="37">
        <f t="shared" si="30"/>
        <v>0</v>
      </c>
      <c r="AN66" s="37">
        <f t="shared" si="30"/>
        <v>0</v>
      </c>
      <c r="AO66" s="37">
        <f t="shared" si="30"/>
        <v>0</v>
      </c>
      <c r="AP66" s="37">
        <f t="shared" si="30"/>
        <v>0</v>
      </c>
      <c r="AQ66" s="37">
        <f t="shared" si="30"/>
        <v>0</v>
      </c>
      <c r="AR66" s="37">
        <f t="shared" si="30"/>
        <v>0</v>
      </c>
      <c r="AS66" s="37">
        <f t="shared" si="30"/>
        <v>0</v>
      </c>
      <c r="AT66" s="37">
        <f t="shared" si="30"/>
        <v>0</v>
      </c>
      <c r="AU66" s="8">
        <f t="shared" si="30"/>
        <v>0</v>
      </c>
      <c r="AV66" s="21">
        <f t="shared" si="22"/>
        <v>0</v>
      </c>
      <c r="AW66" s="24">
        <f t="shared" si="6"/>
        <v>0</v>
      </c>
    </row>
    <row r="67" spans="1:49" x14ac:dyDescent="0.25">
      <c r="A67" s="244" t="s">
        <v>34</v>
      </c>
      <c r="B67" s="237" t="s">
        <v>153</v>
      </c>
      <c r="C67" s="196" t="s">
        <v>19</v>
      </c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76"/>
      <c r="U67" s="21">
        <f t="shared" si="20"/>
        <v>0</v>
      </c>
      <c r="V67" s="22"/>
      <c r="W67" s="53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17"/>
      <c r="AV67" s="21">
        <f t="shared" si="22"/>
        <v>0</v>
      </c>
      <c r="AW67" s="24">
        <f t="shared" si="6"/>
        <v>0</v>
      </c>
    </row>
    <row r="68" spans="1:49" x14ac:dyDescent="0.25">
      <c r="A68" s="244"/>
      <c r="B68" s="238"/>
      <c r="C68" s="196" t="s">
        <v>25</v>
      </c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76"/>
      <c r="U68" s="21">
        <f t="shared" si="20"/>
        <v>0</v>
      </c>
      <c r="V68" s="22"/>
      <c r="W68" s="53"/>
      <c r="X68" s="201"/>
      <c r="Y68" s="201"/>
      <c r="Z68" s="201"/>
      <c r="AA68" s="201"/>
      <c r="AB68" s="201"/>
      <c r="AC68" s="201"/>
      <c r="AD68" s="201"/>
      <c r="AE68" s="201"/>
      <c r="AF68" s="11"/>
      <c r="AG68" s="16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17"/>
      <c r="AV68" s="21">
        <f t="shared" si="22"/>
        <v>0</v>
      </c>
      <c r="AW68" s="24">
        <f t="shared" si="6"/>
        <v>0</v>
      </c>
    </row>
    <row r="69" spans="1:49" x14ac:dyDescent="0.25">
      <c r="A69" s="244" t="s">
        <v>86</v>
      </c>
      <c r="B69" s="237" t="s">
        <v>152</v>
      </c>
      <c r="C69" s="196" t="s">
        <v>19</v>
      </c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76"/>
      <c r="U69" s="21">
        <f t="shared" si="20"/>
        <v>0</v>
      </c>
      <c r="V69" s="22"/>
      <c r="W69" s="53"/>
      <c r="X69" s="201"/>
      <c r="Y69" s="201"/>
      <c r="Z69" s="201"/>
      <c r="AA69" s="201"/>
      <c r="AB69" s="201"/>
      <c r="AC69" s="192"/>
      <c r="AD69" s="192"/>
      <c r="AE69" s="192"/>
      <c r="AF69" s="9"/>
      <c r="AG69" s="72"/>
      <c r="AH69" s="192"/>
      <c r="AI69" s="192"/>
      <c r="AJ69" s="192"/>
      <c r="AK69" s="192"/>
      <c r="AL69" s="192"/>
      <c r="AM69" s="192"/>
      <c r="AN69" s="192"/>
      <c r="AO69" s="192"/>
      <c r="AP69" s="192"/>
      <c r="AQ69" s="192"/>
      <c r="AR69" s="192"/>
      <c r="AS69" s="192"/>
      <c r="AT69" s="192"/>
      <c r="AU69" s="17"/>
      <c r="AV69" s="21">
        <f>SUM(X69:AU69)</f>
        <v>0</v>
      </c>
      <c r="AW69" s="24">
        <f t="shared" si="6"/>
        <v>0</v>
      </c>
    </row>
    <row r="70" spans="1:49" x14ac:dyDescent="0.25">
      <c r="A70" s="244"/>
      <c r="B70" s="238"/>
      <c r="C70" s="196" t="s">
        <v>25</v>
      </c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76"/>
      <c r="U70" s="21">
        <f t="shared" si="20"/>
        <v>0</v>
      </c>
      <c r="V70" s="22"/>
      <c r="W70" s="53"/>
      <c r="X70" s="201"/>
      <c r="Y70" s="201"/>
      <c r="Z70" s="201"/>
      <c r="AA70" s="201"/>
      <c r="AB70" s="201"/>
      <c r="AC70" s="192"/>
      <c r="AD70" s="192"/>
      <c r="AE70" s="192"/>
      <c r="AF70" s="9"/>
      <c r="AG70" s="72"/>
      <c r="AH70" s="192"/>
      <c r="AI70" s="192"/>
      <c r="AJ70" s="192"/>
      <c r="AK70" s="192"/>
      <c r="AL70" s="192"/>
      <c r="AM70" s="192"/>
      <c r="AN70" s="192"/>
      <c r="AO70" s="192"/>
      <c r="AP70" s="192"/>
      <c r="AQ70" s="192"/>
      <c r="AR70" s="192"/>
      <c r="AS70" s="192"/>
      <c r="AT70" s="192"/>
      <c r="AU70" s="17"/>
      <c r="AV70" s="21">
        <f>SUM(X70:AU70)</f>
        <v>0</v>
      </c>
      <c r="AW70" s="24">
        <f t="shared" si="6"/>
        <v>0</v>
      </c>
    </row>
    <row r="71" spans="1:49" ht="21" x14ac:dyDescent="0.25">
      <c r="A71" s="191" t="s">
        <v>35</v>
      </c>
      <c r="B71" s="88" t="s">
        <v>109</v>
      </c>
      <c r="C71" s="196" t="s">
        <v>19</v>
      </c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76"/>
      <c r="U71" s="21">
        <f t="shared" si="20"/>
        <v>0</v>
      </c>
      <c r="V71" s="22"/>
      <c r="W71" s="53"/>
      <c r="X71" s="201"/>
      <c r="Y71" s="201"/>
      <c r="Z71" s="201"/>
      <c r="AA71" s="201"/>
      <c r="AB71" s="41"/>
      <c r="AC71" s="40"/>
      <c r="AD71" s="40"/>
      <c r="AE71" s="40"/>
      <c r="AF71" s="40"/>
      <c r="AG71" s="40"/>
      <c r="AH71" s="47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201"/>
      <c r="AV71" s="21">
        <f t="shared" si="22"/>
        <v>0</v>
      </c>
      <c r="AW71" s="24">
        <f t="shared" si="6"/>
        <v>0</v>
      </c>
    </row>
    <row r="72" spans="1:49" ht="21" x14ac:dyDescent="0.25">
      <c r="A72" s="196" t="s">
        <v>36</v>
      </c>
      <c r="B72" s="88" t="s">
        <v>110</v>
      </c>
      <c r="C72" s="196" t="s">
        <v>19</v>
      </c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76"/>
      <c r="U72" s="21">
        <f t="shared" si="20"/>
        <v>0</v>
      </c>
      <c r="V72" s="22"/>
      <c r="W72" s="53"/>
      <c r="X72" s="201"/>
      <c r="Y72" s="201"/>
      <c r="Z72" s="201"/>
      <c r="AA72" s="201"/>
      <c r="AB72" s="201"/>
      <c r="AC72" s="201"/>
      <c r="AD72" s="201"/>
      <c r="AE72" s="201"/>
      <c r="AF72" s="201"/>
      <c r="AG72" s="16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17"/>
      <c r="AV72" s="21">
        <f t="shared" si="22"/>
        <v>0</v>
      </c>
      <c r="AW72" s="24">
        <f t="shared" si="6"/>
        <v>0</v>
      </c>
    </row>
    <row r="73" spans="1:49" x14ac:dyDescent="0.25">
      <c r="A73" s="115" t="s">
        <v>121</v>
      </c>
      <c r="B73" s="160" t="s">
        <v>150</v>
      </c>
      <c r="C73" s="196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76"/>
      <c r="U73" s="21">
        <f>SUM(D73:T73)</f>
        <v>0</v>
      </c>
      <c r="V73" s="22"/>
      <c r="W73" s="53"/>
      <c r="X73" s="201"/>
      <c r="Y73" s="201"/>
      <c r="Z73" s="201"/>
      <c r="AA73" s="201"/>
      <c r="AB73" s="201"/>
      <c r="AC73" s="201"/>
      <c r="AD73" s="201"/>
      <c r="AE73" s="201"/>
      <c r="AF73" s="201"/>
      <c r="AG73" s="16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17"/>
      <c r="AV73" s="21">
        <f>SUM(W73:AU73)</f>
        <v>0</v>
      </c>
      <c r="AW73" s="24">
        <f>SUM(U73,AV73)</f>
        <v>0</v>
      </c>
    </row>
    <row r="74" spans="1:49" ht="25.15" customHeight="1" x14ac:dyDescent="0.25">
      <c r="A74" s="239" t="s">
        <v>50</v>
      </c>
      <c r="B74" s="242" t="s">
        <v>154</v>
      </c>
      <c r="C74" s="68" t="s">
        <v>19</v>
      </c>
      <c r="D74" s="32">
        <f t="shared" ref="D74:T74" si="31">SUM(D76,D78,D80,D81,D82)</f>
        <v>0</v>
      </c>
      <c r="E74" s="32">
        <f t="shared" si="31"/>
        <v>0</v>
      </c>
      <c r="F74" s="32">
        <f t="shared" si="31"/>
        <v>0</v>
      </c>
      <c r="G74" s="32">
        <f t="shared" si="31"/>
        <v>0</v>
      </c>
      <c r="H74" s="32">
        <f t="shared" si="31"/>
        <v>0</v>
      </c>
      <c r="I74" s="32">
        <f t="shared" si="31"/>
        <v>0</v>
      </c>
      <c r="J74" s="32">
        <f t="shared" si="31"/>
        <v>0</v>
      </c>
      <c r="K74" s="32">
        <f t="shared" si="31"/>
        <v>0</v>
      </c>
      <c r="L74" s="32">
        <f t="shared" si="31"/>
        <v>0</v>
      </c>
      <c r="M74" s="32">
        <f t="shared" si="31"/>
        <v>0</v>
      </c>
      <c r="N74" s="32">
        <f t="shared" si="31"/>
        <v>0</v>
      </c>
      <c r="O74" s="32">
        <f t="shared" si="31"/>
        <v>0</v>
      </c>
      <c r="P74" s="32">
        <f t="shared" si="31"/>
        <v>0</v>
      </c>
      <c r="Q74" s="32">
        <f t="shared" si="31"/>
        <v>0</v>
      </c>
      <c r="R74" s="32">
        <f t="shared" si="31"/>
        <v>0</v>
      </c>
      <c r="S74" s="32">
        <f t="shared" si="31"/>
        <v>0</v>
      </c>
      <c r="T74" s="78">
        <f t="shared" si="31"/>
        <v>0</v>
      </c>
      <c r="U74" s="21">
        <f t="shared" ref="U74:U81" si="32">SUM(D74:T74)</f>
        <v>0</v>
      </c>
      <c r="V74" s="22"/>
      <c r="W74" s="53"/>
      <c r="X74" s="32">
        <f t="shared" ref="X74:AU74" si="33">SUM(X76,X78,X80,X81,X82)</f>
        <v>0</v>
      </c>
      <c r="Y74" s="32">
        <f t="shared" si="33"/>
        <v>0</v>
      </c>
      <c r="Z74" s="32">
        <f t="shared" si="33"/>
        <v>0</v>
      </c>
      <c r="AA74" s="32">
        <f t="shared" si="33"/>
        <v>0</v>
      </c>
      <c r="AB74" s="37">
        <f t="shared" si="33"/>
        <v>0</v>
      </c>
      <c r="AC74" s="32">
        <f t="shared" si="33"/>
        <v>0</v>
      </c>
      <c r="AD74" s="32">
        <f t="shared" si="33"/>
        <v>0</v>
      </c>
      <c r="AE74" s="32">
        <f t="shared" si="33"/>
        <v>0</v>
      </c>
      <c r="AF74" s="32">
        <f t="shared" si="33"/>
        <v>0</v>
      </c>
      <c r="AG74" s="32">
        <f t="shared" si="33"/>
        <v>0</v>
      </c>
      <c r="AH74" s="32">
        <f t="shared" si="33"/>
        <v>0</v>
      </c>
      <c r="AI74" s="32">
        <f t="shared" si="33"/>
        <v>0</v>
      </c>
      <c r="AJ74" s="32">
        <f t="shared" si="33"/>
        <v>0</v>
      </c>
      <c r="AK74" s="32">
        <f t="shared" si="33"/>
        <v>0</v>
      </c>
      <c r="AL74" s="32">
        <f t="shared" si="33"/>
        <v>0</v>
      </c>
      <c r="AM74" s="32">
        <f t="shared" si="33"/>
        <v>0</v>
      </c>
      <c r="AN74" s="32">
        <f t="shared" si="33"/>
        <v>0</v>
      </c>
      <c r="AO74" s="32">
        <f t="shared" si="33"/>
        <v>0</v>
      </c>
      <c r="AP74" s="32">
        <f t="shared" si="33"/>
        <v>0</v>
      </c>
      <c r="AQ74" s="32">
        <f t="shared" si="33"/>
        <v>0</v>
      </c>
      <c r="AR74" s="32">
        <f t="shared" si="33"/>
        <v>0</v>
      </c>
      <c r="AS74" s="32">
        <f t="shared" si="33"/>
        <v>0</v>
      </c>
      <c r="AT74" s="32">
        <f t="shared" si="33"/>
        <v>0</v>
      </c>
      <c r="AU74" s="33">
        <f t="shared" si="33"/>
        <v>0</v>
      </c>
      <c r="AV74" s="13">
        <f t="shared" si="22"/>
        <v>0</v>
      </c>
      <c r="AW74" s="61">
        <f>SUM(U74,AV74)</f>
        <v>0</v>
      </c>
    </row>
    <row r="75" spans="1:49" ht="29.45" customHeight="1" x14ac:dyDescent="0.25">
      <c r="A75" s="239"/>
      <c r="B75" s="243"/>
      <c r="C75" s="68" t="s">
        <v>25</v>
      </c>
      <c r="D75" s="162">
        <f t="shared" ref="D75:T75" si="34">SUM(D77,D79)</f>
        <v>0</v>
      </c>
      <c r="E75" s="162">
        <f t="shared" si="34"/>
        <v>0</v>
      </c>
      <c r="F75" s="162">
        <f t="shared" si="34"/>
        <v>0</v>
      </c>
      <c r="G75" s="162">
        <f t="shared" si="34"/>
        <v>0</v>
      </c>
      <c r="H75" s="162">
        <f t="shared" si="34"/>
        <v>0</v>
      </c>
      <c r="I75" s="162">
        <f t="shared" si="34"/>
        <v>0</v>
      </c>
      <c r="J75" s="162">
        <f t="shared" si="34"/>
        <v>0</v>
      </c>
      <c r="K75" s="162">
        <f t="shared" si="34"/>
        <v>0</v>
      </c>
      <c r="L75" s="162">
        <f t="shared" si="34"/>
        <v>0</v>
      </c>
      <c r="M75" s="162">
        <f t="shared" si="34"/>
        <v>0</v>
      </c>
      <c r="N75" s="162">
        <f t="shared" si="34"/>
        <v>0</v>
      </c>
      <c r="O75" s="162">
        <f t="shared" si="34"/>
        <v>0</v>
      </c>
      <c r="P75" s="162">
        <f t="shared" si="34"/>
        <v>0</v>
      </c>
      <c r="Q75" s="162">
        <f t="shared" si="34"/>
        <v>0</v>
      </c>
      <c r="R75" s="162">
        <f t="shared" si="34"/>
        <v>0</v>
      </c>
      <c r="S75" s="162">
        <f t="shared" si="34"/>
        <v>0</v>
      </c>
      <c r="T75" s="78">
        <f t="shared" si="34"/>
        <v>0</v>
      </c>
      <c r="U75" s="21">
        <f t="shared" si="32"/>
        <v>0</v>
      </c>
      <c r="V75" s="22"/>
      <c r="W75" s="53"/>
      <c r="X75" s="32">
        <f t="shared" ref="X75:AU75" si="35">SUM(X77,X79)</f>
        <v>0</v>
      </c>
      <c r="Y75" s="32">
        <f t="shared" si="35"/>
        <v>0</v>
      </c>
      <c r="Z75" s="37">
        <f t="shared" si="35"/>
        <v>0</v>
      </c>
      <c r="AA75" s="37">
        <f t="shared" si="35"/>
        <v>0</v>
      </c>
      <c r="AB75" s="162">
        <f t="shared" si="35"/>
        <v>0</v>
      </c>
      <c r="AC75" s="37">
        <f t="shared" si="35"/>
        <v>0</v>
      </c>
      <c r="AD75" s="37">
        <f t="shared" si="35"/>
        <v>0</v>
      </c>
      <c r="AE75" s="37">
        <f t="shared" si="35"/>
        <v>0</v>
      </c>
      <c r="AF75" s="37">
        <f t="shared" si="35"/>
        <v>0</v>
      </c>
      <c r="AG75" s="46">
        <f t="shared" si="35"/>
        <v>0</v>
      </c>
      <c r="AH75" s="37">
        <f t="shared" si="35"/>
        <v>0</v>
      </c>
      <c r="AI75" s="37">
        <f t="shared" si="35"/>
        <v>0</v>
      </c>
      <c r="AJ75" s="37">
        <f t="shared" si="35"/>
        <v>0</v>
      </c>
      <c r="AK75" s="37">
        <f t="shared" si="35"/>
        <v>0</v>
      </c>
      <c r="AL75" s="37">
        <f t="shared" si="35"/>
        <v>0</v>
      </c>
      <c r="AM75" s="37">
        <f t="shared" si="35"/>
        <v>0</v>
      </c>
      <c r="AN75" s="37">
        <f t="shared" si="35"/>
        <v>0</v>
      </c>
      <c r="AO75" s="37">
        <f t="shared" si="35"/>
        <v>0</v>
      </c>
      <c r="AP75" s="37">
        <f t="shared" si="35"/>
        <v>0</v>
      </c>
      <c r="AQ75" s="37">
        <f t="shared" si="35"/>
        <v>0</v>
      </c>
      <c r="AR75" s="37">
        <f t="shared" si="35"/>
        <v>0</v>
      </c>
      <c r="AS75" s="37">
        <f t="shared" si="35"/>
        <v>0</v>
      </c>
      <c r="AT75" s="37">
        <f t="shared" si="35"/>
        <v>0</v>
      </c>
      <c r="AU75" s="8">
        <f t="shared" si="35"/>
        <v>0</v>
      </c>
      <c r="AV75" s="13">
        <f t="shared" si="22"/>
        <v>0</v>
      </c>
      <c r="AW75" s="61">
        <f>SUM(U75,AV75)</f>
        <v>0</v>
      </c>
    </row>
    <row r="76" spans="1:49" x14ac:dyDescent="0.25">
      <c r="A76" s="244" t="s">
        <v>51</v>
      </c>
      <c r="B76" s="237" t="s">
        <v>155</v>
      </c>
      <c r="C76" s="196" t="s">
        <v>19</v>
      </c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76"/>
      <c r="U76" s="21">
        <f t="shared" si="32"/>
        <v>0</v>
      </c>
      <c r="V76" s="22"/>
      <c r="W76" s="53"/>
      <c r="X76" s="201"/>
      <c r="Y76" s="201"/>
      <c r="Z76" s="201"/>
      <c r="AA76" s="201"/>
      <c r="AB76" s="12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17"/>
      <c r="AV76" s="21">
        <f t="shared" si="22"/>
        <v>0</v>
      </c>
      <c r="AW76" s="62">
        <f>SUM(U76,AV76)</f>
        <v>0</v>
      </c>
    </row>
    <row r="77" spans="1:49" x14ac:dyDescent="0.25">
      <c r="A77" s="244"/>
      <c r="B77" s="238"/>
      <c r="C77" s="196" t="s">
        <v>25</v>
      </c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76"/>
      <c r="U77" s="21">
        <f t="shared" si="32"/>
        <v>0</v>
      </c>
      <c r="V77" s="22"/>
      <c r="W77" s="53"/>
      <c r="X77" s="201"/>
      <c r="Y77" s="201"/>
      <c r="Z77" s="201"/>
      <c r="AA77" s="201"/>
      <c r="AB77" s="201"/>
      <c r="AC77" s="201"/>
      <c r="AD77" s="201"/>
      <c r="AE77" s="201"/>
      <c r="AF77" s="201"/>
      <c r="AG77" s="16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17"/>
      <c r="AV77" s="21">
        <f t="shared" si="22"/>
        <v>0</v>
      </c>
      <c r="AW77" s="62">
        <f>SUM(U77,,AV77)</f>
        <v>0</v>
      </c>
    </row>
    <row r="78" spans="1:49" x14ac:dyDescent="0.25">
      <c r="A78" s="244" t="s">
        <v>87</v>
      </c>
      <c r="B78" s="237" t="s">
        <v>156</v>
      </c>
      <c r="C78" s="196" t="s">
        <v>19</v>
      </c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76"/>
      <c r="U78" s="21">
        <f t="shared" si="32"/>
        <v>0</v>
      </c>
      <c r="V78" s="22"/>
      <c r="W78" s="53"/>
      <c r="X78" s="41"/>
      <c r="Y78" s="41"/>
      <c r="Z78" s="41"/>
      <c r="AA78" s="41"/>
      <c r="AB78" s="40"/>
      <c r="AC78" s="40"/>
      <c r="AD78" s="40"/>
      <c r="AE78" s="40"/>
      <c r="AF78" s="40"/>
      <c r="AG78" s="47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17"/>
      <c r="AV78" s="21">
        <f>SUM(W78:AU78)</f>
        <v>0</v>
      </c>
      <c r="AW78" s="62">
        <f>SUM(U78,AV78)</f>
        <v>0</v>
      </c>
    </row>
    <row r="79" spans="1:49" x14ac:dyDescent="0.25">
      <c r="A79" s="244"/>
      <c r="B79" s="238"/>
      <c r="C79" s="196" t="s">
        <v>25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76"/>
      <c r="U79" s="21">
        <f t="shared" si="32"/>
        <v>0</v>
      </c>
      <c r="V79" s="22"/>
      <c r="W79" s="53"/>
      <c r="X79" s="201"/>
      <c r="Y79" s="201"/>
      <c r="Z79" s="201"/>
      <c r="AA79" s="201"/>
      <c r="AB79" s="201"/>
      <c r="AC79" s="201"/>
      <c r="AD79" s="201"/>
      <c r="AE79" s="201"/>
      <c r="AF79" s="201"/>
      <c r="AG79" s="16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17"/>
      <c r="AV79" s="21">
        <f>SUM(W79:AU79)</f>
        <v>0</v>
      </c>
      <c r="AW79" s="62">
        <f>SUM(U79,AV79)</f>
        <v>0</v>
      </c>
    </row>
    <row r="80" spans="1:49" ht="21" x14ac:dyDescent="0.25">
      <c r="A80" s="191" t="s">
        <v>52</v>
      </c>
      <c r="B80" s="101" t="s">
        <v>109</v>
      </c>
      <c r="C80" s="196" t="s">
        <v>19</v>
      </c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76"/>
      <c r="U80" s="21">
        <f t="shared" si="32"/>
        <v>0</v>
      </c>
      <c r="V80" s="22"/>
      <c r="W80" s="53"/>
      <c r="X80" s="201"/>
      <c r="Y80" s="201"/>
      <c r="Z80" s="201"/>
      <c r="AA80" s="201"/>
      <c r="AB80" s="201"/>
      <c r="AC80" s="201"/>
      <c r="AD80" s="201"/>
      <c r="AE80" s="201"/>
      <c r="AF80" s="201"/>
      <c r="AG80" s="16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17"/>
      <c r="AV80" s="21">
        <f t="shared" si="22"/>
        <v>0</v>
      </c>
      <c r="AW80" s="62">
        <f t="shared" ref="AW80:AW104" si="36">SUM(U80,AV80)</f>
        <v>0</v>
      </c>
    </row>
    <row r="81" spans="1:49" ht="21" x14ac:dyDescent="0.25">
      <c r="A81" s="190" t="s">
        <v>53</v>
      </c>
      <c r="B81" s="195" t="s">
        <v>110</v>
      </c>
      <c r="C81" s="196" t="s">
        <v>19</v>
      </c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76"/>
      <c r="U81" s="21">
        <f t="shared" si="32"/>
        <v>0</v>
      </c>
      <c r="V81" s="22"/>
      <c r="W81" s="53"/>
      <c r="X81" s="201"/>
      <c r="Y81" s="201"/>
      <c r="Z81" s="201"/>
      <c r="AA81" s="201"/>
      <c r="AB81" s="201"/>
      <c r="AC81" s="201"/>
      <c r="AD81" s="201"/>
      <c r="AE81" s="201"/>
      <c r="AF81" s="201"/>
      <c r="AG81" s="16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17"/>
      <c r="AV81" s="21">
        <f t="shared" si="22"/>
        <v>0</v>
      </c>
      <c r="AW81" s="62">
        <f t="shared" si="36"/>
        <v>0</v>
      </c>
    </row>
    <row r="82" spans="1:49" x14ac:dyDescent="0.25">
      <c r="A82" s="115" t="s">
        <v>122</v>
      </c>
      <c r="B82" s="161" t="s">
        <v>150</v>
      </c>
      <c r="C82" s="196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76"/>
      <c r="U82" s="21">
        <f>SUM(D82:T82)</f>
        <v>0</v>
      </c>
      <c r="V82" s="22"/>
      <c r="W82" s="53"/>
      <c r="X82" s="201"/>
      <c r="Y82" s="201"/>
      <c r="Z82" s="201"/>
      <c r="AA82" s="201"/>
      <c r="AB82" s="201"/>
      <c r="AC82" s="201"/>
      <c r="AD82" s="201"/>
      <c r="AE82" s="201"/>
      <c r="AF82" s="201"/>
      <c r="AG82" s="16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17"/>
      <c r="AV82" s="21">
        <f>SUM(W82:AU82)</f>
        <v>0</v>
      </c>
      <c r="AW82" s="62">
        <f>SUM(U82,AV82)</f>
        <v>0</v>
      </c>
    </row>
    <row r="83" spans="1:49" x14ac:dyDescent="0.25">
      <c r="A83" s="240" t="s">
        <v>54</v>
      </c>
      <c r="B83" s="235" t="s">
        <v>157</v>
      </c>
      <c r="C83" s="45" t="s">
        <v>19</v>
      </c>
      <c r="D83" s="37">
        <f t="shared" ref="D83:T83" si="37">SUM(D85,D87,D89,D90,D91)</f>
        <v>9</v>
      </c>
      <c r="E83" s="37">
        <f t="shared" si="37"/>
        <v>9</v>
      </c>
      <c r="F83" s="37">
        <f t="shared" si="37"/>
        <v>9</v>
      </c>
      <c r="G83" s="37">
        <f t="shared" si="37"/>
        <v>9</v>
      </c>
      <c r="H83" s="37">
        <f t="shared" si="37"/>
        <v>9</v>
      </c>
      <c r="I83" s="37">
        <f t="shared" si="37"/>
        <v>9</v>
      </c>
      <c r="J83" s="37">
        <f t="shared" si="37"/>
        <v>9</v>
      </c>
      <c r="K83" s="37">
        <f t="shared" si="37"/>
        <v>8</v>
      </c>
      <c r="L83" s="37">
        <f t="shared" si="37"/>
        <v>18</v>
      </c>
      <c r="M83" s="37">
        <f t="shared" si="37"/>
        <v>36</v>
      </c>
      <c r="N83" s="37">
        <f t="shared" si="37"/>
        <v>36</v>
      </c>
      <c r="O83" s="37">
        <f t="shared" si="37"/>
        <v>36</v>
      </c>
      <c r="P83" s="37">
        <f t="shared" si="37"/>
        <v>36</v>
      </c>
      <c r="Q83" s="37">
        <f t="shared" si="37"/>
        <v>36</v>
      </c>
      <c r="R83" s="37">
        <f t="shared" si="37"/>
        <v>36</v>
      </c>
      <c r="S83" s="37">
        <f t="shared" si="37"/>
        <v>36</v>
      </c>
      <c r="T83" s="78">
        <f t="shared" si="37"/>
        <v>36</v>
      </c>
      <c r="U83" s="21">
        <f t="shared" ref="U83:U100" si="38">SUM(D83:T83)</f>
        <v>377</v>
      </c>
      <c r="V83" s="22"/>
      <c r="W83" s="53"/>
      <c r="X83" s="37">
        <f t="shared" ref="X83:AU83" si="39">SUM(X85,X87,X89,X90,X91)</f>
        <v>0</v>
      </c>
      <c r="Y83" s="37">
        <f t="shared" si="39"/>
        <v>0</v>
      </c>
      <c r="Z83" s="37">
        <f t="shared" si="39"/>
        <v>0</v>
      </c>
      <c r="AA83" s="37">
        <f t="shared" si="39"/>
        <v>0</v>
      </c>
      <c r="AB83" s="37">
        <f t="shared" si="39"/>
        <v>0</v>
      </c>
      <c r="AC83" s="37">
        <f t="shared" si="39"/>
        <v>0</v>
      </c>
      <c r="AD83" s="37">
        <f t="shared" si="39"/>
        <v>0</v>
      </c>
      <c r="AE83" s="37">
        <f t="shared" si="39"/>
        <v>0</v>
      </c>
      <c r="AF83" s="37">
        <f t="shared" si="39"/>
        <v>0</v>
      </c>
      <c r="AG83" s="46">
        <f t="shared" si="39"/>
        <v>0</v>
      </c>
      <c r="AH83" s="37">
        <f t="shared" si="39"/>
        <v>0</v>
      </c>
      <c r="AI83" s="37">
        <f t="shared" si="39"/>
        <v>0</v>
      </c>
      <c r="AJ83" s="37">
        <f t="shared" si="39"/>
        <v>0</v>
      </c>
      <c r="AK83" s="37">
        <f t="shared" si="39"/>
        <v>0</v>
      </c>
      <c r="AL83" s="37">
        <f t="shared" si="39"/>
        <v>0</v>
      </c>
      <c r="AM83" s="37">
        <f t="shared" si="39"/>
        <v>0</v>
      </c>
      <c r="AN83" s="37">
        <f t="shared" si="39"/>
        <v>0</v>
      </c>
      <c r="AO83" s="37">
        <f t="shared" si="39"/>
        <v>0</v>
      </c>
      <c r="AP83" s="37">
        <f t="shared" si="39"/>
        <v>0</v>
      </c>
      <c r="AQ83" s="37">
        <f t="shared" si="39"/>
        <v>0</v>
      </c>
      <c r="AR83" s="37">
        <f t="shared" si="39"/>
        <v>0</v>
      </c>
      <c r="AS83" s="37">
        <f t="shared" si="39"/>
        <v>0</v>
      </c>
      <c r="AT83" s="37">
        <f t="shared" si="39"/>
        <v>0</v>
      </c>
      <c r="AU83" s="8">
        <f t="shared" si="39"/>
        <v>0</v>
      </c>
      <c r="AV83" s="21">
        <f t="shared" si="22"/>
        <v>0</v>
      </c>
      <c r="AW83" s="62">
        <f t="shared" si="36"/>
        <v>377</v>
      </c>
    </row>
    <row r="84" spans="1:49" x14ac:dyDescent="0.25">
      <c r="A84" s="241"/>
      <c r="B84" s="236"/>
      <c r="C84" s="45" t="s">
        <v>25</v>
      </c>
      <c r="D84" s="37">
        <f t="shared" ref="D84:T84" si="40">SUM(D86,D88)</f>
        <v>1</v>
      </c>
      <c r="E84" s="37">
        <f t="shared" si="40"/>
        <v>1</v>
      </c>
      <c r="F84" s="37">
        <f t="shared" si="40"/>
        <v>1</v>
      </c>
      <c r="G84" s="37">
        <f t="shared" si="40"/>
        <v>0</v>
      </c>
      <c r="H84" s="37">
        <f t="shared" si="40"/>
        <v>0</v>
      </c>
      <c r="I84" s="37">
        <f t="shared" si="40"/>
        <v>0</v>
      </c>
      <c r="J84" s="37">
        <f t="shared" si="40"/>
        <v>0</v>
      </c>
      <c r="K84" s="37">
        <f t="shared" si="40"/>
        <v>0</v>
      </c>
      <c r="L84" s="37">
        <f t="shared" si="40"/>
        <v>0</v>
      </c>
      <c r="M84" s="37">
        <f t="shared" si="40"/>
        <v>0</v>
      </c>
      <c r="N84" s="37">
        <f t="shared" si="40"/>
        <v>0</v>
      </c>
      <c r="O84" s="37">
        <f t="shared" si="40"/>
        <v>0</v>
      </c>
      <c r="P84" s="37">
        <f t="shared" si="40"/>
        <v>0</v>
      </c>
      <c r="Q84" s="37">
        <f t="shared" si="40"/>
        <v>0</v>
      </c>
      <c r="R84" s="37">
        <f t="shared" si="40"/>
        <v>0</v>
      </c>
      <c r="S84" s="37">
        <f t="shared" si="40"/>
        <v>0</v>
      </c>
      <c r="T84" s="78">
        <f t="shared" si="40"/>
        <v>0</v>
      </c>
      <c r="U84" s="21">
        <f t="shared" si="38"/>
        <v>3</v>
      </c>
      <c r="V84" s="22"/>
      <c r="W84" s="53"/>
      <c r="X84" s="37">
        <f t="shared" ref="X84:AU84" si="41">SUM(X86,X88)</f>
        <v>0</v>
      </c>
      <c r="Y84" s="37">
        <f t="shared" si="41"/>
        <v>0</v>
      </c>
      <c r="Z84" s="37">
        <f t="shared" si="41"/>
        <v>0</v>
      </c>
      <c r="AA84" s="37">
        <f t="shared" si="41"/>
        <v>0</v>
      </c>
      <c r="AB84" s="37">
        <f t="shared" si="41"/>
        <v>0</v>
      </c>
      <c r="AC84" s="37">
        <f t="shared" si="41"/>
        <v>0</v>
      </c>
      <c r="AD84" s="37">
        <f t="shared" si="41"/>
        <v>0</v>
      </c>
      <c r="AE84" s="58">
        <f t="shared" si="41"/>
        <v>0</v>
      </c>
      <c r="AF84" s="59">
        <f t="shared" si="41"/>
        <v>0</v>
      </c>
      <c r="AG84" s="60">
        <f t="shared" si="41"/>
        <v>0</v>
      </c>
      <c r="AH84" s="59">
        <f t="shared" si="41"/>
        <v>0</v>
      </c>
      <c r="AI84" s="59">
        <f t="shared" si="41"/>
        <v>0</v>
      </c>
      <c r="AJ84" s="59">
        <f t="shared" si="41"/>
        <v>0</v>
      </c>
      <c r="AK84" s="59">
        <f t="shared" si="41"/>
        <v>0</v>
      </c>
      <c r="AL84" s="59">
        <f t="shared" si="41"/>
        <v>0</v>
      </c>
      <c r="AM84" s="37">
        <f t="shared" si="41"/>
        <v>0</v>
      </c>
      <c r="AN84" s="37">
        <f t="shared" si="41"/>
        <v>0</v>
      </c>
      <c r="AO84" s="37">
        <f t="shared" si="41"/>
        <v>0</v>
      </c>
      <c r="AP84" s="37">
        <f t="shared" si="41"/>
        <v>0</v>
      </c>
      <c r="AQ84" s="37">
        <f t="shared" si="41"/>
        <v>0</v>
      </c>
      <c r="AR84" s="37">
        <f t="shared" si="41"/>
        <v>0</v>
      </c>
      <c r="AS84" s="37">
        <f t="shared" si="41"/>
        <v>0</v>
      </c>
      <c r="AT84" s="37">
        <f t="shared" si="41"/>
        <v>0</v>
      </c>
      <c r="AU84" s="8">
        <f t="shared" si="41"/>
        <v>0</v>
      </c>
      <c r="AV84" s="21">
        <f t="shared" si="22"/>
        <v>0</v>
      </c>
      <c r="AW84" s="62">
        <f t="shared" si="36"/>
        <v>3</v>
      </c>
    </row>
    <row r="85" spans="1:49" x14ac:dyDescent="0.25">
      <c r="A85" s="221" t="s">
        <v>55</v>
      </c>
      <c r="B85" s="245" t="s">
        <v>158</v>
      </c>
      <c r="C85" s="69" t="s">
        <v>19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96"/>
      <c r="U85" s="21">
        <f t="shared" si="38"/>
        <v>0</v>
      </c>
      <c r="V85" s="22"/>
      <c r="W85" s="53"/>
      <c r="X85" s="12"/>
      <c r="Y85" s="12"/>
      <c r="Z85" s="12"/>
      <c r="AA85" s="12"/>
      <c r="AB85" s="12"/>
      <c r="AC85" s="12"/>
      <c r="AD85" s="12"/>
      <c r="AE85" s="94"/>
      <c r="AF85" s="95"/>
      <c r="AG85" s="102"/>
      <c r="AH85" s="95"/>
      <c r="AI85" s="95"/>
      <c r="AJ85" s="95"/>
      <c r="AK85" s="95"/>
      <c r="AL85" s="95"/>
      <c r="AM85" s="12"/>
      <c r="AN85" s="12"/>
      <c r="AO85" s="12"/>
      <c r="AP85" s="12"/>
      <c r="AQ85" s="12"/>
      <c r="AR85" s="12"/>
      <c r="AS85" s="12"/>
      <c r="AT85" s="12"/>
      <c r="AU85" s="17"/>
      <c r="AV85" s="21">
        <f>SUM(W85:AU85)</f>
        <v>0</v>
      </c>
      <c r="AW85" s="62">
        <f>SUM(U85,AV85)</f>
        <v>0</v>
      </c>
    </row>
    <row r="86" spans="1:49" x14ac:dyDescent="0.25">
      <c r="A86" s="222"/>
      <c r="B86" s="246"/>
      <c r="C86" s="203" t="s">
        <v>25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96"/>
      <c r="U86" s="21">
        <f t="shared" si="38"/>
        <v>0</v>
      </c>
      <c r="V86" s="22"/>
      <c r="W86" s="53"/>
      <c r="X86" s="12"/>
      <c r="Y86" s="12"/>
      <c r="Z86" s="12"/>
      <c r="AA86" s="12"/>
      <c r="AB86" s="12"/>
      <c r="AC86" s="12"/>
      <c r="AD86" s="12"/>
      <c r="AE86" s="94"/>
      <c r="AF86" s="95"/>
      <c r="AG86" s="102"/>
      <c r="AH86" s="95"/>
      <c r="AI86" s="95"/>
      <c r="AJ86" s="95"/>
      <c r="AK86" s="95"/>
      <c r="AL86" s="95"/>
      <c r="AM86" s="12"/>
      <c r="AN86" s="12"/>
      <c r="AO86" s="12"/>
      <c r="AP86" s="12"/>
      <c r="AQ86" s="12"/>
      <c r="AR86" s="12"/>
      <c r="AS86" s="12"/>
      <c r="AT86" s="12"/>
      <c r="AU86" s="17"/>
      <c r="AV86" s="21">
        <f>SUM(W86:AU86)</f>
        <v>0</v>
      </c>
      <c r="AW86" s="62">
        <f>SUM(U86,AV86)</f>
        <v>0</v>
      </c>
    </row>
    <row r="87" spans="1:49" ht="21.75" customHeight="1" x14ac:dyDescent="0.25">
      <c r="A87" s="221" t="s">
        <v>159</v>
      </c>
      <c r="B87" s="237" t="s">
        <v>160</v>
      </c>
      <c r="C87" s="196" t="s">
        <v>19</v>
      </c>
      <c r="D87" s="201">
        <v>9</v>
      </c>
      <c r="E87" s="201">
        <v>9</v>
      </c>
      <c r="F87" s="201">
        <v>9</v>
      </c>
      <c r="G87" s="201">
        <v>9</v>
      </c>
      <c r="H87" s="201">
        <v>9</v>
      </c>
      <c r="I87" s="201">
        <v>9</v>
      </c>
      <c r="J87" s="201">
        <v>9</v>
      </c>
      <c r="K87" s="201">
        <v>8</v>
      </c>
      <c r="L87" s="201"/>
      <c r="M87" s="201"/>
      <c r="N87" s="201"/>
      <c r="O87" s="201"/>
      <c r="P87" s="201"/>
      <c r="Q87" s="201"/>
      <c r="R87" s="201"/>
      <c r="S87" s="201"/>
      <c r="T87" s="76"/>
      <c r="U87" s="21">
        <f t="shared" si="38"/>
        <v>71</v>
      </c>
      <c r="V87" s="22"/>
      <c r="W87" s="53"/>
      <c r="X87" s="201"/>
      <c r="Y87" s="201"/>
      <c r="Z87" s="201"/>
      <c r="AA87" s="201"/>
      <c r="AB87" s="12"/>
      <c r="AC87" s="201"/>
      <c r="AD87" s="201"/>
      <c r="AE87" s="201"/>
      <c r="AF87" s="201"/>
      <c r="AG87" s="16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17"/>
      <c r="AV87" s="21">
        <f t="shared" si="22"/>
        <v>0</v>
      </c>
      <c r="AW87" s="62">
        <f t="shared" si="36"/>
        <v>71</v>
      </c>
    </row>
    <row r="88" spans="1:49" x14ac:dyDescent="0.25">
      <c r="A88" s="222"/>
      <c r="B88" s="238"/>
      <c r="C88" s="196" t="s">
        <v>25</v>
      </c>
      <c r="D88" s="201">
        <v>1</v>
      </c>
      <c r="E88" s="201">
        <v>1</v>
      </c>
      <c r="F88" s="201">
        <v>1</v>
      </c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76"/>
      <c r="U88" s="21">
        <f t="shared" si="38"/>
        <v>3</v>
      </c>
      <c r="V88" s="22"/>
      <c r="W88" s="53"/>
      <c r="X88" s="201"/>
      <c r="Y88" s="201"/>
      <c r="Z88" s="201"/>
      <c r="AA88" s="201"/>
      <c r="AB88" s="201"/>
      <c r="AC88" s="201"/>
      <c r="AD88" s="201"/>
      <c r="AE88" s="201"/>
      <c r="AF88" s="201"/>
      <c r="AG88" s="16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17"/>
      <c r="AV88" s="21">
        <f t="shared" si="22"/>
        <v>0</v>
      </c>
      <c r="AW88" s="62">
        <f t="shared" si="36"/>
        <v>3</v>
      </c>
    </row>
    <row r="89" spans="1:49" ht="21" x14ac:dyDescent="0.25">
      <c r="A89" s="191" t="s">
        <v>56</v>
      </c>
      <c r="B89" s="101" t="s">
        <v>109</v>
      </c>
      <c r="C89" s="196" t="s">
        <v>19</v>
      </c>
      <c r="D89" s="201"/>
      <c r="E89" s="201"/>
      <c r="F89" s="201"/>
      <c r="G89" s="201"/>
      <c r="H89" s="201"/>
      <c r="I89" s="201"/>
      <c r="J89" s="201"/>
      <c r="K89" s="201"/>
      <c r="L89" s="201">
        <v>18</v>
      </c>
      <c r="M89" s="201">
        <v>36</v>
      </c>
      <c r="N89" s="201">
        <v>36</v>
      </c>
      <c r="O89" s="201">
        <v>36</v>
      </c>
      <c r="P89" s="201">
        <v>18</v>
      </c>
      <c r="Q89" s="201"/>
      <c r="R89" s="201"/>
      <c r="S89" s="201"/>
      <c r="T89" s="76"/>
      <c r="U89" s="21">
        <f t="shared" si="38"/>
        <v>144</v>
      </c>
      <c r="V89" s="22"/>
      <c r="W89" s="53"/>
      <c r="X89" s="201"/>
      <c r="Y89" s="201"/>
      <c r="Z89" s="201"/>
      <c r="AA89" s="201"/>
      <c r="AB89" s="201"/>
      <c r="AC89" s="201"/>
      <c r="AD89" s="201"/>
      <c r="AE89" s="41"/>
      <c r="AF89" s="40"/>
      <c r="AG89" s="47"/>
      <c r="AH89" s="40"/>
      <c r="AI89" s="40"/>
      <c r="AJ89" s="40"/>
      <c r="AK89" s="40"/>
      <c r="AL89" s="40"/>
      <c r="AM89" s="40"/>
      <c r="AN89" s="201"/>
      <c r="AO89" s="201"/>
      <c r="AP89" s="201"/>
      <c r="AQ89" s="201"/>
      <c r="AR89" s="201"/>
      <c r="AS89" s="201"/>
      <c r="AT89" s="17"/>
      <c r="AU89" s="17"/>
      <c r="AV89" s="21">
        <f t="shared" si="22"/>
        <v>0</v>
      </c>
      <c r="AW89" s="62">
        <f t="shared" si="36"/>
        <v>144</v>
      </c>
    </row>
    <row r="90" spans="1:49" ht="21" x14ac:dyDescent="0.25">
      <c r="A90" s="196" t="s">
        <v>57</v>
      </c>
      <c r="B90" s="195" t="s">
        <v>110</v>
      </c>
      <c r="C90" s="196" t="s">
        <v>19</v>
      </c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>
        <v>18</v>
      </c>
      <c r="Q90" s="201">
        <v>36</v>
      </c>
      <c r="R90" s="201">
        <v>36</v>
      </c>
      <c r="S90" s="201">
        <v>36</v>
      </c>
      <c r="T90" s="76">
        <v>18</v>
      </c>
      <c r="U90" s="21">
        <f t="shared" si="38"/>
        <v>144</v>
      </c>
      <c r="V90" s="22"/>
      <c r="W90" s="53"/>
      <c r="X90" s="201"/>
      <c r="Y90" s="201"/>
      <c r="Z90" s="201"/>
      <c r="AA90" s="201"/>
      <c r="AB90" s="201"/>
      <c r="AC90" s="201"/>
      <c r="AD90" s="201"/>
      <c r="AE90" s="201"/>
      <c r="AF90" s="201"/>
      <c r="AG90" s="16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201"/>
      <c r="AT90" s="201"/>
      <c r="AU90" s="17"/>
      <c r="AV90" s="21">
        <f t="shared" si="22"/>
        <v>0</v>
      </c>
      <c r="AW90" s="62">
        <f t="shared" si="36"/>
        <v>144</v>
      </c>
    </row>
    <row r="91" spans="1:49" ht="15.75" thickBot="1" x14ac:dyDescent="0.3">
      <c r="A91" s="115" t="s">
        <v>123</v>
      </c>
      <c r="B91" s="161" t="s">
        <v>150</v>
      </c>
      <c r="C91" s="196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76">
        <v>18</v>
      </c>
      <c r="U91" s="21">
        <f t="shared" si="38"/>
        <v>18</v>
      </c>
      <c r="V91" s="22"/>
      <c r="W91" s="53"/>
      <c r="X91" s="201"/>
      <c r="Y91" s="201"/>
      <c r="Z91" s="201"/>
      <c r="AA91" s="201"/>
      <c r="AB91" s="201"/>
      <c r="AC91" s="201"/>
      <c r="AD91" s="201"/>
      <c r="AE91" s="201"/>
      <c r="AF91" s="201"/>
      <c r="AG91" s="16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201"/>
      <c r="AS91" s="201"/>
      <c r="AT91" s="201"/>
      <c r="AU91" s="17"/>
      <c r="AV91" s="21">
        <f t="shared" ref="AV91:AV100" si="42">SUM(W91:AU91)</f>
        <v>0</v>
      </c>
      <c r="AW91" s="62">
        <f t="shared" si="36"/>
        <v>18</v>
      </c>
    </row>
    <row r="92" spans="1:49" x14ac:dyDescent="0.25">
      <c r="A92" s="240" t="s">
        <v>163</v>
      </c>
      <c r="B92" s="230" t="s">
        <v>161</v>
      </c>
      <c r="C92" s="163" t="s">
        <v>19</v>
      </c>
      <c r="D92" s="37">
        <f t="shared" ref="D92:T92" si="43">SUM(D94,D96,D98,D99,D100)</f>
        <v>9</v>
      </c>
      <c r="E92" s="37">
        <f t="shared" si="43"/>
        <v>9</v>
      </c>
      <c r="F92" s="37">
        <f t="shared" si="43"/>
        <v>10</v>
      </c>
      <c r="G92" s="37">
        <f t="shared" si="43"/>
        <v>10</v>
      </c>
      <c r="H92" s="37">
        <f t="shared" si="43"/>
        <v>10</v>
      </c>
      <c r="I92" s="37">
        <f t="shared" si="43"/>
        <v>10</v>
      </c>
      <c r="J92" s="37">
        <f t="shared" si="43"/>
        <v>10</v>
      </c>
      <c r="K92" s="37">
        <f t="shared" si="43"/>
        <v>28</v>
      </c>
      <c r="L92" s="37">
        <f t="shared" si="43"/>
        <v>18</v>
      </c>
      <c r="M92" s="37">
        <f t="shared" si="43"/>
        <v>0</v>
      </c>
      <c r="N92" s="37">
        <f t="shared" si="43"/>
        <v>0</v>
      </c>
      <c r="O92" s="37">
        <f t="shared" si="43"/>
        <v>0</v>
      </c>
      <c r="P92" s="37">
        <f t="shared" si="43"/>
        <v>0</v>
      </c>
      <c r="Q92" s="37">
        <f t="shared" si="43"/>
        <v>0</v>
      </c>
      <c r="R92" s="37">
        <f t="shared" si="43"/>
        <v>0</v>
      </c>
      <c r="S92" s="37">
        <f t="shared" si="43"/>
        <v>0</v>
      </c>
      <c r="T92" s="78">
        <f t="shared" si="43"/>
        <v>0</v>
      </c>
      <c r="U92" s="21">
        <f t="shared" si="38"/>
        <v>114</v>
      </c>
      <c r="V92" s="22"/>
      <c r="W92" s="53"/>
      <c r="X92" s="37">
        <f t="shared" ref="X92:AU92" si="44">SUM(X94,X96,X98,X99,X100)</f>
        <v>2</v>
      </c>
      <c r="Y92" s="37">
        <f t="shared" si="44"/>
        <v>2</v>
      </c>
      <c r="Z92" s="37">
        <f t="shared" si="44"/>
        <v>2</v>
      </c>
      <c r="AA92" s="37">
        <f t="shared" si="44"/>
        <v>2</v>
      </c>
      <c r="AB92" s="37">
        <f t="shared" si="44"/>
        <v>2</v>
      </c>
      <c r="AC92" s="37">
        <f t="shared" si="44"/>
        <v>2</v>
      </c>
      <c r="AD92" s="37">
        <f t="shared" si="44"/>
        <v>2</v>
      </c>
      <c r="AE92" s="37">
        <f t="shared" si="44"/>
        <v>2</v>
      </c>
      <c r="AF92" s="37">
        <f t="shared" si="44"/>
        <v>2</v>
      </c>
      <c r="AG92" s="46">
        <f t="shared" si="44"/>
        <v>36</v>
      </c>
      <c r="AH92" s="37">
        <f t="shared" si="44"/>
        <v>36</v>
      </c>
      <c r="AI92" s="37">
        <f t="shared" si="44"/>
        <v>36</v>
      </c>
      <c r="AJ92" s="37">
        <f t="shared" si="44"/>
        <v>36</v>
      </c>
      <c r="AK92" s="37">
        <f t="shared" si="44"/>
        <v>36</v>
      </c>
      <c r="AL92" s="37">
        <f t="shared" si="44"/>
        <v>36</v>
      </c>
      <c r="AM92" s="37">
        <f t="shared" si="44"/>
        <v>36</v>
      </c>
      <c r="AN92" s="37">
        <f t="shared" si="44"/>
        <v>36</v>
      </c>
      <c r="AO92" s="37">
        <f t="shared" si="44"/>
        <v>36</v>
      </c>
      <c r="AP92" s="37">
        <f t="shared" si="44"/>
        <v>36</v>
      </c>
      <c r="AQ92" s="37">
        <f t="shared" si="44"/>
        <v>36</v>
      </c>
      <c r="AR92" s="37">
        <f t="shared" si="44"/>
        <v>36</v>
      </c>
      <c r="AS92" s="37">
        <f t="shared" si="44"/>
        <v>18</v>
      </c>
      <c r="AT92" s="37">
        <f t="shared" si="44"/>
        <v>0</v>
      </c>
      <c r="AU92" s="8">
        <f t="shared" si="44"/>
        <v>0</v>
      </c>
      <c r="AV92" s="21">
        <f t="shared" si="42"/>
        <v>468</v>
      </c>
      <c r="AW92" s="62">
        <f t="shared" si="36"/>
        <v>582</v>
      </c>
    </row>
    <row r="93" spans="1:49" x14ac:dyDescent="0.25">
      <c r="A93" s="241"/>
      <c r="B93" s="231"/>
      <c r="C93" s="163" t="s">
        <v>25</v>
      </c>
      <c r="D93" s="37">
        <f t="shared" ref="D93:T93" si="45">SUM(D95,D97)</f>
        <v>1</v>
      </c>
      <c r="E93" s="37">
        <f t="shared" si="45"/>
        <v>1</v>
      </c>
      <c r="F93" s="37">
        <f t="shared" si="45"/>
        <v>1</v>
      </c>
      <c r="G93" s="37">
        <f t="shared" si="45"/>
        <v>0</v>
      </c>
      <c r="H93" s="37">
        <f t="shared" si="45"/>
        <v>1</v>
      </c>
      <c r="I93" s="37">
        <f t="shared" si="45"/>
        <v>1</v>
      </c>
      <c r="J93" s="37">
        <f t="shared" si="45"/>
        <v>1</v>
      </c>
      <c r="K93" s="37">
        <f t="shared" si="45"/>
        <v>0</v>
      </c>
      <c r="L93" s="37">
        <f t="shared" si="45"/>
        <v>0</v>
      </c>
      <c r="M93" s="37">
        <f t="shared" si="45"/>
        <v>0</v>
      </c>
      <c r="N93" s="37">
        <f t="shared" si="45"/>
        <v>0</v>
      </c>
      <c r="O93" s="37">
        <f t="shared" si="45"/>
        <v>0</v>
      </c>
      <c r="P93" s="37">
        <f t="shared" si="45"/>
        <v>0</v>
      </c>
      <c r="Q93" s="37">
        <f t="shared" si="45"/>
        <v>0</v>
      </c>
      <c r="R93" s="37">
        <f t="shared" si="45"/>
        <v>0</v>
      </c>
      <c r="S93" s="37">
        <f t="shared" si="45"/>
        <v>0</v>
      </c>
      <c r="T93" s="78">
        <f t="shared" si="45"/>
        <v>0</v>
      </c>
      <c r="U93" s="21">
        <f t="shared" si="38"/>
        <v>6</v>
      </c>
      <c r="V93" s="22"/>
      <c r="W93" s="53"/>
      <c r="X93" s="37">
        <f t="shared" ref="X93:AU93" si="46">SUM(X95,X97)</f>
        <v>0</v>
      </c>
      <c r="Y93" s="37">
        <f t="shared" si="46"/>
        <v>0</v>
      </c>
      <c r="Z93" s="37">
        <f t="shared" si="46"/>
        <v>0</v>
      </c>
      <c r="AA93" s="37">
        <f t="shared" si="46"/>
        <v>0</v>
      </c>
      <c r="AB93" s="37">
        <f t="shared" si="46"/>
        <v>1</v>
      </c>
      <c r="AC93" s="37">
        <f t="shared" si="46"/>
        <v>0</v>
      </c>
      <c r="AD93" s="37">
        <f t="shared" si="46"/>
        <v>0</v>
      </c>
      <c r="AE93" s="37">
        <f t="shared" si="46"/>
        <v>0</v>
      </c>
      <c r="AF93" s="37">
        <f t="shared" si="46"/>
        <v>0</v>
      </c>
      <c r="AG93" s="46">
        <f t="shared" si="46"/>
        <v>0</v>
      </c>
      <c r="AH93" s="37">
        <f t="shared" si="46"/>
        <v>0</v>
      </c>
      <c r="AI93" s="37">
        <f t="shared" si="46"/>
        <v>0</v>
      </c>
      <c r="AJ93" s="37">
        <f t="shared" si="46"/>
        <v>0</v>
      </c>
      <c r="AK93" s="37">
        <f t="shared" si="46"/>
        <v>0</v>
      </c>
      <c r="AL93" s="37">
        <f t="shared" si="46"/>
        <v>0</v>
      </c>
      <c r="AM93" s="37">
        <f t="shared" si="46"/>
        <v>0</v>
      </c>
      <c r="AN93" s="37">
        <f t="shared" si="46"/>
        <v>0</v>
      </c>
      <c r="AO93" s="37">
        <f t="shared" si="46"/>
        <v>0</v>
      </c>
      <c r="AP93" s="37">
        <f t="shared" si="46"/>
        <v>0</v>
      </c>
      <c r="AQ93" s="37">
        <f t="shared" si="46"/>
        <v>0</v>
      </c>
      <c r="AR93" s="37">
        <f t="shared" si="46"/>
        <v>0</v>
      </c>
      <c r="AS93" s="37">
        <f t="shared" si="46"/>
        <v>0</v>
      </c>
      <c r="AT93" s="37">
        <f t="shared" si="46"/>
        <v>0</v>
      </c>
      <c r="AU93" s="8">
        <f t="shared" si="46"/>
        <v>0</v>
      </c>
      <c r="AV93" s="21">
        <f t="shared" si="42"/>
        <v>1</v>
      </c>
      <c r="AW93" s="62">
        <f t="shared" si="36"/>
        <v>7</v>
      </c>
    </row>
    <row r="94" spans="1:49" x14ac:dyDescent="0.25">
      <c r="A94" s="221" t="s">
        <v>164</v>
      </c>
      <c r="B94" s="232" t="s">
        <v>162</v>
      </c>
      <c r="C94" s="69" t="s">
        <v>19</v>
      </c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76"/>
      <c r="U94" s="21">
        <f t="shared" si="38"/>
        <v>0</v>
      </c>
      <c r="V94" s="22"/>
      <c r="W94" s="53"/>
      <c r="X94" s="201"/>
      <c r="Y94" s="201"/>
      <c r="Z94" s="201"/>
      <c r="AA94" s="201"/>
      <c r="AB94" s="12"/>
      <c r="AC94" s="201"/>
      <c r="AD94" s="201"/>
      <c r="AE94" s="201"/>
      <c r="AF94" s="201"/>
      <c r="AG94" s="16"/>
      <c r="AH94" s="201"/>
      <c r="AI94" s="201"/>
      <c r="AJ94" s="201"/>
      <c r="AK94" s="201"/>
      <c r="AL94" s="201"/>
      <c r="AM94" s="201"/>
      <c r="AN94" s="201"/>
      <c r="AO94" s="201"/>
      <c r="AP94" s="201"/>
      <c r="AQ94" s="201"/>
      <c r="AR94" s="201"/>
      <c r="AS94" s="201"/>
      <c r="AT94" s="201"/>
      <c r="AU94" s="17"/>
      <c r="AV94" s="21">
        <f t="shared" si="42"/>
        <v>0</v>
      </c>
      <c r="AW94" s="62">
        <f t="shared" si="36"/>
        <v>0</v>
      </c>
    </row>
    <row r="95" spans="1:49" x14ac:dyDescent="0.25">
      <c r="A95" s="222"/>
      <c r="B95" s="233"/>
      <c r="C95" s="69" t="s">
        <v>25</v>
      </c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76"/>
      <c r="U95" s="21">
        <f t="shared" si="38"/>
        <v>0</v>
      </c>
      <c r="V95" s="22"/>
      <c r="W95" s="53"/>
      <c r="X95" s="201"/>
      <c r="Y95" s="201"/>
      <c r="Z95" s="201"/>
      <c r="AA95" s="201"/>
      <c r="AB95" s="201"/>
      <c r="AC95" s="201"/>
      <c r="AD95" s="201"/>
      <c r="AE95" s="201"/>
      <c r="AF95" s="201"/>
      <c r="AG95" s="16"/>
      <c r="AH95" s="201"/>
      <c r="AI95" s="201"/>
      <c r="AJ95" s="201"/>
      <c r="AK95" s="201"/>
      <c r="AL95" s="201"/>
      <c r="AM95" s="201"/>
      <c r="AN95" s="201"/>
      <c r="AO95" s="201"/>
      <c r="AP95" s="201"/>
      <c r="AQ95" s="201"/>
      <c r="AR95" s="201"/>
      <c r="AS95" s="201"/>
      <c r="AT95" s="201"/>
      <c r="AU95" s="17"/>
      <c r="AV95" s="21">
        <f t="shared" si="42"/>
        <v>0</v>
      </c>
      <c r="AW95" s="62">
        <f t="shared" si="36"/>
        <v>0</v>
      </c>
    </row>
    <row r="96" spans="1:49" ht="27" customHeight="1" x14ac:dyDescent="0.25">
      <c r="A96" s="221" t="s">
        <v>166</v>
      </c>
      <c r="B96" s="232" t="s">
        <v>165</v>
      </c>
      <c r="C96" s="69" t="s">
        <v>19</v>
      </c>
      <c r="D96" s="201">
        <v>9</v>
      </c>
      <c r="E96" s="201">
        <v>9</v>
      </c>
      <c r="F96" s="201">
        <v>10</v>
      </c>
      <c r="G96" s="201">
        <v>10</v>
      </c>
      <c r="H96" s="201">
        <v>10</v>
      </c>
      <c r="I96" s="201">
        <v>10</v>
      </c>
      <c r="J96" s="201">
        <v>10</v>
      </c>
      <c r="K96" s="201">
        <v>10</v>
      </c>
      <c r="L96" s="201"/>
      <c r="M96" s="201"/>
      <c r="N96" s="201"/>
      <c r="O96" s="201"/>
      <c r="P96" s="201"/>
      <c r="Q96" s="201"/>
      <c r="R96" s="201"/>
      <c r="S96" s="201"/>
      <c r="T96" s="76"/>
      <c r="U96" s="21">
        <f t="shared" si="38"/>
        <v>78</v>
      </c>
      <c r="V96" s="22"/>
      <c r="W96" s="53"/>
      <c r="X96" s="201">
        <v>2</v>
      </c>
      <c r="Y96" s="201">
        <v>2</v>
      </c>
      <c r="Z96" s="201">
        <v>2</v>
      </c>
      <c r="AA96" s="201">
        <v>2</v>
      </c>
      <c r="AB96" s="201">
        <v>2</v>
      </c>
      <c r="AC96" s="201">
        <v>2</v>
      </c>
      <c r="AD96" s="201">
        <v>2</v>
      </c>
      <c r="AE96" s="201">
        <v>2</v>
      </c>
      <c r="AF96" s="201">
        <v>2</v>
      </c>
      <c r="AG96" s="16"/>
      <c r="AH96" s="201"/>
      <c r="AI96" s="201"/>
      <c r="AJ96" s="201"/>
      <c r="AK96" s="201"/>
      <c r="AL96" s="201"/>
      <c r="AM96" s="201"/>
      <c r="AN96" s="201"/>
      <c r="AO96" s="201"/>
      <c r="AP96" s="201"/>
      <c r="AQ96" s="201"/>
      <c r="AR96" s="201"/>
      <c r="AS96" s="201"/>
      <c r="AT96" s="201"/>
      <c r="AU96" s="17"/>
      <c r="AV96" s="21">
        <f t="shared" si="42"/>
        <v>18</v>
      </c>
      <c r="AW96" s="62">
        <f t="shared" si="36"/>
        <v>96</v>
      </c>
    </row>
    <row r="97" spans="1:49" x14ac:dyDescent="0.25">
      <c r="A97" s="222"/>
      <c r="B97" s="233"/>
      <c r="C97" s="69" t="s">
        <v>25</v>
      </c>
      <c r="D97" s="201">
        <v>1</v>
      </c>
      <c r="E97" s="201">
        <v>1</v>
      </c>
      <c r="F97" s="201">
        <v>1</v>
      </c>
      <c r="G97" s="201"/>
      <c r="H97" s="201">
        <v>1</v>
      </c>
      <c r="I97" s="201">
        <v>1</v>
      </c>
      <c r="J97" s="201">
        <v>1</v>
      </c>
      <c r="K97" s="201"/>
      <c r="L97" s="201"/>
      <c r="M97" s="201"/>
      <c r="N97" s="201"/>
      <c r="O97" s="201"/>
      <c r="P97" s="201"/>
      <c r="Q97" s="201"/>
      <c r="R97" s="201"/>
      <c r="S97" s="201"/>
      <c r="T97" s="76"/>
      <c r="U97" s="21">
        <f t="shared" si="38"/>
        <v>6</v>
      </c>
      <c r="V97" s="22"/>
      <c r="W97" s="53"/>
      <c r="X97" s="201"/>
      <c r="Y97" s="201"/>
      <c r="Z97" s="201"/>
      <c r="AA97" s="201"/>
      <c r="AB97" s="201">
        <v>1</v>
      </c>
      <c r="AC97" s="201"/>
      <c r="AD97" s="201"/>
      <c r="AE97" s="201"/>
      <c r="AF97" s="201"/>
      <c r="AG97" s="16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17"/>
      <c r="AV97" s="21">
        <f t="shared" si="42"/>
        <v>1</v>
      </c>
      <c r="AW97" s="62">
        <f t="shared" si="36"/>
        <v>7</v>
      </c>
    </row>
    <row r="98" spans="1:49" ht="21" x14ac:dyDescent="0.25">
      <c r="A98" s="203" t="s">
        <v>167</v>
      </c>
      <c r="B98" s="116" t="s">
        <v>109</v>
      </c>
      <c r="C98" s="69" t="s">
        <v>19</v>
      </c>
      <c r="D98" s="201"/>
      <c r="E98" s="201"/>
      <c r="F98" s="201"/>
      <c r="G98" s="201"/>
      <c r="H98" s="201"/>
      <c r="I98" s="201"/>
      <c r="J98" s="201"/>
      <c r="K98" s="201">
        <v>18</v>
      </c>
      <c r="L98" s="201">
        <v>18</v>
      </c>
      <c r="M98" s="201"/>
      <c r="N98" s="201"/>
      <c r="O98" s="201"/>
      <c r="P98" s="201"/>
      <c r="Q98" s="201"/>
      <c r="R98" s="201"/>
      <c r="S98" s="201"/>
      <c r="T98" s="76"/>
      <c r="U98" s="21">
        <f t="shared" si="38"/>
        <v>36</v>
      </c>
      <c r="V98" s="22"/>
      <c r="W98" s="53"/>
      <c r="X98" s="201"/>
      <c r="Y98" s="201"/>
      <c r="Z98" s="201"/>
      <c r="AA98" s="201"/>
      <c r="AB98" s="201"/>
      <c r="AC98" s="201"/>
      <c r="AD98" s="201"/>
      <c r="AE98" s="201"/>
      <c r="AF98" s="201"/>
      <c r="AG98" s="16">
        <v>36</v>
      </c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  <c r="AR98" s="201"/>
      <c r="AS98" s="201"/>
      <c r="AT98" s="201"/>
      <c r="AU98" s="17"/>
      <c r="AV98" s="21">
        <f t="shared" si="42"/>
        <v>36</v>
      </c>
      <c r="AW98" s="62">
        <f t="shared" si="36"/>
        <v>72</v>
      </c>
    </row>
    <row r="99" spans="1:49" ht="21" x14ac:dyDescent="0.25">
      <c r="A99" s="203" t="s">
        <v>168</v>
      </c>
      <c r="B99" s="164" t="s">
        <v>110</v>
      </c>
      <c r="C99" s="69" t="s">
        <v>19</v>
      </c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76"/>
      <c r="U99" s="21">
        <f t="shared" si="38"/>
        <v>0</v>
      </c>
      <c r="V99" s="22"/>
      <c r="W99" s="53"/>
      <c r="X99" s="201"/>
      <c r="Y99" s="201"/>
      <c r="Z99" s="201"/>
      <c r="AA99" s="201"/>
      <c r="AB99" s="201"/>
      <c r="AC99" s="201"/>
      <c r="AD99" s="201"/>
      <c r="AE99" s="201"/>
      <c r="AF99" s="201"/>
      <c r="AG99" s="16"/>
      <c r="AH99" s="201">
        <v>36</v>
      </c>
      <c r="AI99" s="201">
        <v>36</v>
      </c>
      <c r="AJ99" s="201">
        <v>36</v>
      </c>
      <c r="AK99" s="201">
        <v>36</v>
      </c>
      <c r="AL99" s="201">
        <v>36</v>
      </c>
      <c r="AM99" s="201">
        <v>36</v>
      </c>
      <c r="AN99" s="201">
        <v>36</v>
      </c>
      <c r="AO99" s="201">
        <v>36</v>
      </c>
      <c r="AP99" s="201">
        <v>36</v>
      </c>
      <c r="AQ99" s="201">
        <v>36</v>
      </c>
      <c r="AR99" s="201">
        <v>36</v>
      </c>
      <c r="AS99" s="201"/>
      <c r="AT99" s="201"/>
      <c r="AU99" s="17"/>
      <c r="AV99" s="21">
        <f t="shared" si="42"/>
        <v>396</v>
      </c>
      <c r="AW99" s="62">
        <f t="shared" si="36"/>
        <v>396</v>
      </c>
    </row>
    <row r="100" spans="1:49" ht="15.75" thickBot="1" x14ac:dyDescent="0.3">
      <c r="A100" s="115" t="s">
        <v>169</v>
      </c>
      <c r="B100" s="161" t="s">
        <v>150</v>
      </c>
      <c r="C100" s="196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76"/>
      <c r="U100" s="21">
        <f t="shared" si="38"/>
        <v>0</v>
      </c>
      <c r="V100" s="22"/>
      <c r="W100" s="53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16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1">
        <v>18</v>
      </c>
      <c r="AT100" s="201"/>
      <c r="AU100" s="17"/>
      <c r="AV100" s="21">
        <f t="shared" si="42"/>
        <v>18</v>
      </c>
      <c r="AW100" s="62">
        <f t="shared" si="36"/>
        <v>18</v>
      </c>
    </row>
    <row r="101" spans="1:49" ht="15.75" thickBot="1" x14ac:dyDescent="0.3">
      <c r="A101" s="115"/>
      <c r="B101" s="214" t="s">
        <v>172</v>
      </c>
      <c r="C101" s="210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76"/>
      <c r="U101" s="21">
        <f>SUM(D101:T101)</f>
        <v>0</v>
      </c>
      <c r="V101" s="22"/>
      <c r="W101" s="53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16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>
        <v>36</v>
      </c>
      <c r="AU101" s="17">
        <v>36</v>
      </c>
      <c r="AV101" s="213">
        <f>SUM(W101:AU101)</f>
        <v>72</v>
      </c>
      <c r="AW101" s="62">
        <f>SUM(U101,AV101)</f>
        <v>72</v>
      </c>
    </row>
    <row r="102" spans="1:49" ht="24.75" customHeight="1" x14ac:dyDescent="0.25">
      <c r="A102" s="234" t="s">
        <v>113</v>
      </c>
      <c r="B102" s="234"/>
      <c r="C102" s="234"/>
      <c r="D102" s="174">
        <f t="shared" ref="D102:T102" si="47">SUM(D10,D34,D54)</f>
        <v>33</v>
      </c>
      <c r="E102" s="174">
        <f t="shared" si="47"/>
        <v>34</v>
      </c>
      <c r="F102" s="174">
        <f t="shared" si="47"/>
        <v>34</v>
      </c>
      <c r="G102" s="174">
        <f t="shared" si="47"/>
        <v>35</v>
      </c>
      <c r="H102" s="174">
        <f t="shared" si="47"/>
        <v>34</v>
      </c>
      <c r="I102" s="174">
        <f t="shared" si="47"/>
        <v>34</v>
      </c>
      <c r="J102" s="174">
        <f>SUM(J10,J34,J54)</f>
        <v>33</v>
      </c>
      <c r="K102" s="174">
        <f t="shared" si="47"/>
        <v>36</v>
      </c>
      <c r="L102" s="174">
        <f t="shared" si="47"/>
        <v>36</v>
      </c>
      <c r="M102" s="174">
        <f t="shared" si="47"/>
        <v>36</v>
      </c>
      <c r="N102" s="174">
        <f t="shared" si="47"/>
        <v>36</v>
      </c>
      <c r="O102" s="174">
        <f t="shared" si="47"/>
        <v>36</v>
      </c>
      <c r="P102" s="174">
        <f t="shared" si="47"/>
        <v>36</v>
      </c>
      <c r="Q102" s="174">
        <f t="shared" si="47"/>
        <v>36</v>
      </c>
      <c r="R102" s="174">
        <f t="shared" si="47"/>
        <v>36</v>
      </c>
      <c r="S102" s="174">
        <f t="shared" si="47"/>
        <v>36</v>
      </c>
      <c r="T102" s="175">
        <f t="shared" si="47"/>
        <v>36</v>
      </c>
      <c r="U102" s="13">
        <f>SUM(D102:S102)+18</f>
        <v>579</v>
      </c>
      <c r="V102" s="66"/>
      <c r="W102" s="65"/>
      <c r="X102" s="174">
        <f t="shared" ref="X102:AS102" si="48">SUM(X10,X34,X54)</f>
        <v>35</v>
      </c>
      <c r="Y102" s="174">
        <f t="shared" si="48"/>
        <v>35</v>
      </c>
      <c r="Z102" s="174">
        <f t="shared" si="48"/>
        <v>35</v>
      </c>
      <c r="AA102" s="174">
        <f t="shared" si="48"/>
        <v>35</v>
      </c>
      <c r="AB102" s="176">
        <f t="shared" si="48"/>
        <v>34</v>
      </c>
      <c r="AC102" s="174">
        <f t="shared" si="48"/>
        <v>35</v>
      </c>
      <c r="AD102" s="174">
        <f t="shared" si="48"/>
        <v>34</v>
      </c>
      <c r="AE102" s="174">
        <f t="shared" si="48"/>
        <v>34</v>
      </c>
      <c r="AF102" s="174">
        <f t="shared" si="48"/>
        <v>34</v>
      </c>
      <c r="AG102" s="174">
        <f t="shared" si="48"/>
        <v>36</v>
      </c>
      <c r="AH102" s="174">
        <f t="shared" si="48"/>
        <v>36</v>
      </c>
      <c r="AI102" s="174">
        <f t="shared" si="48"/>
        <v>36</v>
      </c>
      <c r="AJ102" s="174">
        <f t="shared" si="48"/>
        <v>36</v>
      </c>
      <c r="AK102" s="174">
        <f t="shared" si="48"/>
        <v>36</v>
      </c>
      <c r="AL102" s="174">
        <f t="shared" si="48"/>
        <v>36</v>
      </c>
      <c r="AM102" s="174">
        <f t="shared" si="48"/>
        <v>36</v>
      </c>
      <c r="AN102" s="174">
        <f t="shared" si="48"/>
        <v>36</v>
      </c>
      <c r="AO102" s="174">
        <f t="shared" si="48"/>
        <v>36</v>
      </c>
      <c r="AP102" s="174">
        <f t="shared" si="48"/>
        <v>36</v>
      </c>
      <c r="AQ102" s="174">
        <f t="shared" si="48"/>
        <v>36</v>
      </c>
      <c r="AR102" s="174">
        <f t="shared" si="48"/>
        <v>36</v>
      </c>
      <c r="AS102" s="174">
        <f t="shared" si="48"/>
        <v>36</v>
      </c>
      <c r="AT102" s="174">
        <f>SUM(AT10,AT34,AT54,AT101)</f>
        <v>36</v>
      </c>
      <c r="AU102" s="174">
        <f>SUM(AU10,AU34,AU54,AU101)</f>
        <v>36</v>
      </c>
      <c r="AV102" s="189">
        <f>SUM(W102:AT102)</f>
        <v>815</v>
      </c>
      <c r="AW102" s="25">
        <f t="shared" si="36"/>
        <v>1394</v>
      </c>
    </row>
    <row r="103" spans="1:49" x14ac:dyDescent="0.25">
      <c r="A103" s="228" t="s">
        <v>170</v>
      </c>
      <c r="B103" s="229"/>
      <c r="C103" s="165"/>
      <c r="D103" s="170">
        <f t="shared" ref="D103:T103" si="49">SUM(D35,D55)</f>
        <v>3</v>
      </c>
      <c r="E103" s="170">
        <f t="shared" si="49"/>
        <v>2</v>
      </c>
      <c r="F103" s="170">
        <f t="shared" si="49"/>
        <v>2</v>
      </c>
      <c r="G103" s="170">
        <f t="shared" si="49"/>
        <v>1</v>
      </c>
      <c r="H103" s="170">
        <f t="shared" si="49"/>
        <v>2</v>
      </c>
      <c r="I103" s="170">
        <f t="shared" si="49"/>
        <v>2</v>
      </c>
      <c r="J103" s="170">
        <f t="shared" si="49"/>
        <v>3</v>
      </c>
      <c r="K103" s="170">
        <f t="shared" si="49"/>
        <v>0</v>
      </c>
      <c r="L103" s="170">
        <f t="shared" si="49"/>
        <v>0</v>
      </c>
      <c r="M103" s="170">
        <f t="shared" si="49"/>
        <v>0</v>
      </c>
      <c r="N103" s="170">
        <f t="shared" si="49"/>
        <v>0</v>
      </c>
      <c r="O103" s="170">
        <f t="shared" si="49"/>
        <v>0</v>
      </c>
      <c r="P103" s="170">
        <f t="shared" si="49"/>
        <v>0</v>
      </c>
      <c r="Q103" s="170">
        <f t="shared" si="49"/>
        <v>0</v>
      </c>
      <c r="R103" s="170">
        <f t="shared" si="49"/>
        <v>0</v>
      </c>
      <c r="S103" s="170">
        <f t="shared" si="49"/>
        <v>0</v>
      </c>
      <c r="T103" s="170">
        <f t="shared" si="49"/>
        <v>0</v>
      </c>
      <c r="U103" s="171">
        <f>SUM(D103:T103)</f>
        <v>15</v>
      </c>
      <c r="V103" s="172"/>
      <c r="W103" s="172"/>
      <c r="X103" s="170">
        <f t="shared" ref="X103:AU103" si="50">SUM(X35,X55)</f>
        <v>1</v>
      </c>
      <c r="Y103" s="170">
        <f t="shared" si="50"/>
        <v>1</v>
      </c>
      <c r="Z103" s="170">
        <f t="shared" si="50"/>
        <v>1</v>
      </c>
      <c r="AA103" s="170">
        <f t="shared" si="50"/>
        <v>1</v>
      </c>
      <c r="AB103" s="34">
        <f t="shared" si="50"/>
        <v>2</v>
      </c>
      <c r="AC103" s="170">
        <f t="shared" si="50"/>
        <v>1</v>
      </c>
      <c r="AD103" s="170">
        <f t="shared" si="50"/>
        <v>2</v>
      </c>
      <c r="AE103" s="170">
        <f t="shared" si="50"/>
        <v>2</v>
      </c>
      <c r="AF103" s="170">
        <f t="shared" si="50"/>
        <v>2</v>
      </c>
      <c r="AG103" s="170">
        <f t="shared" si="50"/>
        <v>0</v>
      </c>
      <c r="AH103" s="170">
        <f t="shared" si="50"/>
        <v>0</v>
      </c>
      <c r="AI103" s="170">
        <f t="shared" si="50"/>
        <v>0</v>
      </c>
      <c r="AJ103" s="170">
        <f t="shared" si="50"/>
        <v>0</v>
      </c>
      <c r="AK103" s="170">
        <f t="shared" si="50"/>
        <v>0</v>
      </c>
      <c r="AL103" s="170">
        <f t="shared" si="50"/>
        <v>0</v>
      </c>
      <c r="AM103" s="170">
        <f t="shared" si="50"/>
        <v>0</v>
      </c>
      <c r="AN103" s="170">
        <f t="shared" si="50"/>
        <v>0</v>
      </c>
      <c r="AO103" s="170">
        <f t="shared" si="50"/>
        <v>0</v>
      </c>
      <c r="AP103" s="170">
        <f t="shared" si="50"/>
        <v>0</v>
      </c>
      <c r="AQ103" s="170">
        <f t="shared" si="50"/>
        <v>0</v>
      </c>
      <c r="AR103" s="170">
        <f t="shared" si="50"/>
        <v>0</v>
      </c>
      <c r="AS103" s="170">
        <f t="shared" si="50"/>
        <v>0</v>
      </c>
      <c r="AT103" s="170">
        <f t="shared" si="50"/>
        <v>0</v>
      </c>
      <c r="AU103" s="170">
        <f t="shared" si="50"/>
        <v>0</v>
      </c>
      <c r="AV103" s="171">
        <f>SUM(W103:AT103)</f>
        <v>13</v>
      </c>
      <c r="AW103" s="173">
        <f t="shared" si="36"/>
        <v>28</v>
      </c>
    </row>
    <row r="104" spans="1:49" x14ac:dyDescent="0.25">
      <c r="A104" s="228" t="s">
        <v>171</v>
      </c>
      <c r="B104" s="229"/>
      <c r="C104" s="165"/>
      <c r="D104" s="170">
        <f t="shared" ref="D104:T104" si="51">SUM(D102,D103)</f>
        <v>36</v>
      </c>
      <c r="E104" s="170">
        <f t="shared" si="51"/>
        <v>36</v>
      </c>
      <c r="F104" s="170">
        <f t="shared" si="51"/>
        <v>36</v>
      </c>
      <c r="G104" s="170">
        <f t="shared" si="51"/>
        <v>36</v>
      </c>
      <c r="H104" s="170">
        <f t="shared" si="51"/>
        <v>36</v>
      </c>
      <c r="I104" s="170">
        <f t="shared" si="51"/>
        <v>36</v>
      </c>
      <c r="J104" s="170">
        <f>SUM(J102,J103)</f>
        <v>36</v>
      </c>
      <c r="K104" s="170">
        <f t="shared" si="51"/>
        <v>36</v>
      </c>
      <c r="L104" s="170">
        <f t="shared" si="51"/>
        <v>36</v>
      </c>
      <c r="M104" s="170">
        <f t="shared" si="51"/>
        <v>36</v>
      </c>
      <c r="N104" s="170">
        <f>SUM(N102,N103)</f>
        <v>36</v>
      </c>
      <c r="O104" s="170">
        <f t="shared" si="51"/>
        <v>36</v>
      </c>
      <c r="P104" s="170">
        <f>SUM(P102,P103)</f>
        <v>36</v>
      </c>
      <c r="Q104" s="170">
        <f>SUM(Q102,Q103)</f>
        <v>36</v>
      </c>
      <c r="R104" s="170">
        <f t="shared" si="51"/>
        <v>36</v>
      </c>
      <c r="S104" s="170">
        <f t="shared" si="51"/>
        <v>36</v>
      </c>
      <c r="T104" s="170">
        <f t="shared" si="51"/>
        <v>36</v>
      </c>
      <c r="U104" s="171">
        <f>SUM(D104:T104)</f>
        <v>612</v>
      </c>
      <c r="V104" s="172"/>
      <c r="W104" s="172"/>
      <c r="X104" s="170">
        <f t="shared" ref="X104:AU104" si="52">SUM(X102,X103)</f>
        <v>36</v>
      </c>
      <c r="Y104" s="170">
        <f t="shared" si="52"/>
        <v>36</v>
      </c>
      <c r="Z104" s="170">
        <f t="shared" si="52"/>
        <v>36</v>
      </c>
      <c r="AA104" s="170">
        <f t="shared" si="52"/>
        <v>36</v>
      </c>
      <c r="AB104" s="170">
        <f t="shared" si="52"/>
        <v>36</v>
      </c>
      <c r="AC104" s="170">
        <f t="shared" si="52"/>
        <v>36</v>
      </c>
      <c r="AD104" s="170">
        <f>SUM(AD102,AD103)</f>
        <v>36</v>
      </c>
      <c r="AE104" s="170">
        <f t="shared" si="52"/>
        <v>36</v>
      </c>
      <c r="AF104" s="170">
        <f t="shared" si="52"/>
        <v>36</v>
      </c>
      <c r="AG104" s="170">
        <f>SUM(AG102,AG103)</f>
        <v>36</v>
      </c>
      <c r="AH104" s="170">
        <f t="shared" si="52"/>
        <v>36</v>
      </c>
      <c r="AI104" s="170">
        <f t="shared" si="52"/>
        <v>36</v>
      </c>
      <c r="AJ104" s="170">
        <f t="shared" si="52"/>
        <v>36</v>
      </c>
      <c r="AK104" s="170">
        <f>SUM(AK102,AK103)</f>
        <v>36</v>
      </c>
      <c r="AL104" s="170">
        <f>SUM(AL102,AL103)</f>
        <v>36</v>
      </c>
      <c r="AM104" s="170">
        <f>SUM(AM102,AM103)</f>
        <v>36</v>
      </c>
      <c r="AN104" s="170">
        <f>SUM(AN102,AN103)</f>
        <v>36</v>
      </c>
      <c r="AO104" s="170">
        <f>SUM(AO102,AO103)</f>
        <v>36</v>
      </c>
      <c r="AP104" s="170">
        <f t="shared" si="52"/>
        <v>36</v>
      </c>
      <c r="AQ104" s="170">
        <f t="shared" si="52"/>
        <v>36</v>
      </c>
      <c r="AR104" s="170">
        <f t="shared" si="52"/>
        <v>36</v>
      </c>
      <c r="AS104" s="170">
        <f t="shared" si="52"/>
        <v>36</v>
      </c>
      <c r="AT104" s="170">
        <f t="shared" si="52"/>
        <v>36</v>
      </c>
      <c r="AU104" s="170">
        <f t="shared" si="52"/>
        <v>36</v>
      </c>
      <c r="AV104" s="171">
        <f>SUM(W104:AU104)</f>
        <v>864</v>
      </c>
      <c r="AW104" s="173">
        <f t="shared" si="36"/>
        <v>1476</v>
      </c>
    </row>
  </sheetData>
  <mergeCells count="62">
    <mergeCell ref="A1:AW1"/>
    <mergeCell ref="AL3:AU3"/>
    <mergeCell ref="D4:G4"/>
    <mergeCell ref="H4:K4"/>
    <mergeCell ref="L4:O4"/>
    <mergeCell ref="Q4:T4"/>
    <mergeCell ref="U4:U5"/>
    <mergeCell ref="V4:Z4"/>
    <mergeCell ref="AA4:AD4"/>
    <mergeCell ref="AE4:AH4"/>
    <mergeCell ref="AN4:AQ4"/>
    <mergeCell ref="AR4:AU4"/>
    <mergeCell ref="A5:A9"/>
    <mergeCell ref="B5:B9"/>
    <mergeCell ref="C5:C9"/>
    <mergeCell ref="D6:AV6"/>
    <mergeCell ref="D8:AV8"/>
    <mergeCell ref="A34:A35"/>
    <mergeCell ref="B34:B35"/>
    <mergeCell ref="A38:A39"/>
    <mergeCell ref="B38:B39"/>
    <mergeCell ref="A41:A42"/>
    <mergeCell ref="B41:B42"/>
    <mergeCell ref="A49:A50"/>
    <mergeCell ref="B49:B50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5:A66"/>
    <mergeCell ref="B65:B66"/>
    <mergeCell ref="A67:A68"/>
    <mergeCell ref="B67:B68"/>
    <mergeCell ref="A69:A70"/>
    <mergeCell ref="B69:B70"/>
    <mergeCell ref="A74:A75"/>
    <mergeCell ref="B74:B75"/>
    <mergeCell ref="A76:A77"/>
    <mergeCell ref="B76:B77"/>
    <mergeCell ref="A78:A79"/>
    <mergeCell ref="B78:B79"/>
    <mergeCell ref="A83:A84"/>
    <mergeCell ref="B83:B84"/>
    <mergeCell ref="A85:A86"/>
    <mergeCell ref="B85:B86"/>
    <mergeCell ref="A87:A88"/>
    <mergeCell ref="B87:B88"/>
    <mergeCell ref="A102:C102"/>
    <mergeCell ref="A103:B103"/>
    <mergeCell ref="A104:B104"/>
    <mergeCell ref="A92:A93"/>
    <mergeCell ref="B92:B93"/>
    <mergeCell ref="A94:A95"/>
    <mergeCell ref="B94:B95"/>
    <mergeCell ref="A96:A97"/>
    <mergeCell ref="B96:B97"/>
  </mergeCells>
  <pageMargins left="0.70866141732283472" right="0.70866141732283472" top="0" bottom="0" header="0" footer="0"/>
  <pageSetup paperSize="9" orientation="landscape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Повар 1 курс</vt:lpstr>
      <vt:lpstr>Повар 2 курс </vt:lpstr>
      <vt:lpstr>Повар 3 курс  </vt:lpstr>
      <vt:lpstr>Повар 4 курс  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Пользователь</cp:lastModifiedBy>
  <cp:lastPrinted>2020-01-04T10:28:56Z</cp:lastPrinted>
  <dcterms:created xsi:type="dcterms:W3CDTF">2015-01-31T14:21:08Z</dcterms:created>
  <dcterms:modified xsi:type="dcterms:W3CDTF">2020-01-04T10:29:24Z</dcterms:modified>
</cp:coreProperties>
</file>